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195" windowWidth="15405" windowHeight="12060" activeTab="1"/>
  </bookViews>
  <sheets>
    <sheet name="Rating Sheet" sheetId="1" r:id="rId1"/>
    <sheet name="Fancy Character Sheet" sheetId="22" r:id="rId2"/>
    <sheet name="Enchanted or Special Items" sheetId="23" r:id="rId3"/>
    <sheet name="Character Spells" sheetId="21" r:id="rId4"/>
    <sheet name="Elemental Spells" sheetId="18" r:id="rId5"/>
    <sheet name="Divine Spells" sheetId="19" r:id="rId6"/>
  </sheets>
  <calcPr calcId="145621"/>
</workbook>
</file>

<file path=xl/calcChain.xml><?xml version="1.0" encoding="utf-8"?>
<calcChain xmlns="http://schemas.openxmlformats.org/spreadsheetml/2006/main">
  <c r="H131" i="22" l="1"/>
  <c r="AQ122" i="22"/>
  <c r="N8" i="22"/>
  <c r="E99" i="1"/>
  <c r="E98" i="1"/>
  <c r="E97" i="1"/>
  <c r="E96" i="1"/>
  <c r="E95" i="1"/>
  <c r="E94" i="1"/>
  <c r="N7" i="22"/>
  <c r="N6" i="22"/>
  <c r="H111" i="1"/>
  <c r="F111" i="1"/>
  <c r="E111" i="1"/>
  <c r="H110" i="1"/>
  <c r="F110" i="1"/>
  <c r="E110" i="1"/>
  <c r="AQ83" i="22"/>
  <c r="AQ82" i="22"/>
  <c r="AD83" i="22"/>
  <c r="AD82" i="22"/>
  <c r="H93" i="1"/>
  <c r="F93" i="1"/>
  <c r="E93" i="1"/>
  <c r="H92" i="1"/>
  <c r="F92" i="1"/>
  <c r="E92" i="1"/>
  <c r="AO51" i="22"/>
  <c r="AO50" i="22"/>
  <c r="AO49" i="22"/>
  <c r="AO48" i="22"/>
  <c r="AO47" i="22"/>
  <c r="AO46" i="22"/>
  <c r="AO45" i="22"/>
  <c r="AO44" i="22"/>
  <c r="AO43" i="22"/>
  <c r="AO42" i="22"/>
  <c r="AQ68" i="22"/>
  <c r="AQ67" i="22"/>
  <c r="AD68" i="22"/>
  <c r="AD67" i="22"/>
  <c r="H81" i="1"/>
  <c r="F81" i="1"/>
  <c r="E81" i="1"/>
  <c r="H80" i="1"/>
  <c r="F80" i="1"/>
  <c r="E80" i="1"/>
  <c r="AE51" i="22"/>
  <c r="AE50" i="22"/>
  <c r="AE49" i="22"/>
  <c r="AE48" i="22"/>
  <c r="AE47" i="22"/>
  <c r="AE46" i="22"/>
  <c r="AE45" i="22"/>
  <c r="AE44" i="22"/>
  <c r="AE43" i="22"/>
  <c r="AE42" i="22"/>
  <c r="H63" i="1"/>
  <c r="F63" i="1"/>
  <c r="E63" i="1"/>
  <c r="H61" i="1"/>
  <c r="F61" i="1"/>
  <c r="E61" i="1"/>
  <c r="H59" i="1"/>
  <c r="F59" i="1"/>
  <c r="E59" i="1"/>
  <c r="H57" i="1"/>
  <c r="F57" i="1"/>
  <c r="E57" i="1"/>
  <c r="H55" i="1"/>
  <c r="F55" i="1"/>
  <c r="E55" i="1"/>
  <c r="H64" i="1"/>
  <c r="F64" i="1"/>
  <c r="E64" i="1"/>
  <c r="H62" i="1"/>
  <c r="F62" i="1"/>
  <c r="E62" i="1"/>
  <c r="H60" i="1"/>
  <c r="F60" i="1"/>
  <c r="E60" i="1"/>
  <c r="H58" i="1"/>
  <c r="F58" i="1"/>
  <c r="E58" i="1"/>
  <c r="H56" i="1"/>
  <c r="F56" i="1"/>
  <c r="E56" i="1"/>
  <c r="B1" i="21"/>
  <c r="A1" i="22"/>
  <c r="E5" i="22"/>
  <c r="AN5" i="22"/>
  <c r="N5" i="22"/>
  <c r="AB5" i="22"/>
  <c r="E6" i="22"/>
  <c r="AB6" i="22"/>
  <c r="E7" i="22"/>
  <c r="AN6" i="22"/>
  <c r="AB7" i="22"/>
  <c r="E8" i="22"/>
  <c r="AN8" i="22"/>
  <c r="AB8" i="22"/>
  <c r="E9" i="22"/>
  <c r="E10" i="22"/>
  <c r="AK8" i="22"/>
  <c r="E11" i="22"/>
  <c r="E12" i="22"/>
  <c r="AE12" i="22"/>
  <c r="AO12" i="22"/>
  <c r="E13" i="22"/>
  <c r="AN7" i="22"/>
  <c r="AE13" i="22"/>
  <c r="AO13" i="22"/>
  <c r="AE14" i="22"/>
  <c r="AO14" i="22"/>
  <c r="AE15" i="22"/>
  <c r="AO15" i="22"/>
  <c r="AE16" i="22"/>
  <c r="AO16" i="22"/>
  <c r="N17" i="22"/>
  <c r="Z17" i="22"/>
  <c r="AE17" i="22"/>
  <c r="AO17" i="22"/>
  <c r="N18" i="22"/>
  <c r="Z18" i="22"/>
  <c r="AE18" i="22"/>
  <c r="AO18" i="22"/>
  <c r="N19" i="22"/>
  <c r="Z19" i="22"/>
  <c r="AE19" i="22"/>
  <c r="AO19" i="22"/>
  <c r="N20" i="22"/>
  <c r="Z20" i="22"/>
  <c r="AE20" i="22"/>
  <c r="AO20" i="22"/>
  <c r="AE21" i="22"/>
  <c r="AO21" i="22"/>
  <c r="AE22" i="22"/>
  <c r="AO22" i="22"/>
  <c r="AE23" i="22"/>
  <c r="AO23" i="22"/>
  <c r="AE24" i="22"/>
  <c r="AO24" i="22"/>
  <c r="AE25" i="22"/>
  <c r="AO25" i="22"/>
  <c r="AE26" i="22"/>
  <c r="AO26" i="22"/>
  <c r="AE27" i="22"/>
  <c r="AO27" i="22"/>
  <c r="AE28" i="22"/>
  <c r="AO28" i="22"/>
  <c r="AE29" i="22"/>
  <c r="AO29" i="22"/>
  <c r="AE30" i="22"/>
  <c r="AO30" i="22"/>
  <c r="AE31" i="22"/>
  <c r="AO31" i="22"/>
  <c r="AE32" i="22"/>
  <c r="AO32" i="22"/>
  <c r="AE33" i="22"/>
  <c r="AO33" i="22"/>
  <c r="AE34" i="22"/>
  <c r="AO34" i="22"/>
  <c r="AE35" i="22"/>
  <c r="AO35" i="22"/>
  <c r="AE36" i="22"/>
  <c r="AO36" i="22"/>
  <c r="AE37" i="22"/>
  <c r="AO37" i="22"/>
  <c r="AE38" i="22"/>
  <c r="AO38" i="22"/>
  <c r="AE39" i="22"/>
  <c r="AO39" i="22"/>
  <c r="AE40" i="22"/>
  <c r="AO40" i="22"/>
  <c r="AE41" i="22"/>
  <c r="AO41" i="22"/>
  <c r="AD57" i="22"/>
  <c r="AQ57" i="22"/>
  <c r="AD58" i="22"/>
  <c r="AQ58" i="22"/>
  <c r="AD59" i="22"/>
  <c r="AQ59" i="22"/>
  <c r="AD60" i="22"/>
  <c r="AQ60" i="22"/>
  <c r="AD61" i="22"/>
  <c r="AQ61" i="22"/>
  <c r="AD62" i="22"/>
  <c r="AQ62" i="22"/>
  <c r="AD63" i="22"/>
  <c r="AQ63" i="22"/>
  <c r="AD64" i="22"/>
  <c r="AQ64" i="22"/>
  <c r="AD65" i="22"/>
  <c r="AQ65" i="22"/>
  <c r="AD66" i="22"/>
  <c r="AQ66" i="22"/>
  <c r="AD72" i="22"/>
  <c r="AQ72" i="22"/>
  <c r="AD73" i="22"/>
  <c r="AQ73" i="22"/>
  <c r="AD74" i="22"/>
  <c r="AQ74" i="22"/>
  <c r="AD75" i="22"/>
  <c r="AQ75" i="22"/>
  <c r="AD76" i="22"/>
  <c r="AQ76" i="22"/>
  <c r="AD77" i="22"/>
  <c r="AQ77" i="22"/>
  <c r="AD78" i="22"/>
  <c r="AQ78" i="22"/>
  <c r="AD79" i="22"/>
  <c r="AQ79" i="22"/>
  <c r="AD80" i="22"/>
  <c r="AQ80" i="22"/>
  <c r="AD81" i="22"/>
  <c r="AQ81" i="22"/>
  <c r="E16" i="1"/>
  <c r="E17" i="1"/>
  <c r="E18" i="1"/>
  <c r="E19" i="1"/>
  <c r="E20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70" i="1"/>
  <c r="E71" i="1"/>
  <c r="E72" i="1"/>
  <c r="E73" i="1"/>
  <c r="E74" i="1"/>
  <c r="E75" i="1"/>
  <c r="E76" i="1"/>
  <c r="E77" i="1"/>
  <c r="E78" i="1"/>
  <c r="E79" i="1"/>
  <c r="E82" i="1"/>
  <c r="E83" i="1"/>
  <c r="E84" i="1"/>
  <c r="E85" i="1"/>
  <c r="E86" i="1"/>
  <c r="E87" i="1"/>
  <c r="E88" i="1"/>
  <c r="E89" i="1"/>
  <c r="E90" i="1"/>
  <c r="E91" i="1"/>
  <c r="E100" i="1"/>
  <c r="E101" i="1"/>
  <c r="E102" i="1"/>
  <c r="E103" i="1"/>
  <c r="E104" i="1"/>
  <c r="E105" i="1"/>
  <c r="E106" i="1"/>
  <c r="E107" i="1"/>
  <c r="E108" i="1"/>
  <c r="E109" i="1"/>
  <c r="G2" i="1"/>
  <c r="D1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F16" i="1"/>
  <c r="H16" i="1"/>
  <c r="F17" i="1"/>
  <c r="H17" i="1"/>
  <c r="F18" i="1"/>
  <c r="H18" i="1"/>
  <c r="F19" i="1"/>
  <c r="H19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H70" i="1"/>
  <c r="H71" i="1"/>
  <c r="H72" i="1"/>
  <c r="H73" i="1"/>
  <c r="H74" i="1"/>
  <c r="H75" i="1"/>
  <c r="H76" i="1"/>
  <c r="H77" i="1"/>
  <c r="H78" i="1"/>
  <c r="H79" i="1"/>
  <c r="H82" i="1"/>
  <c r="H83" i="1"/>
  <c r="H84" i="1"/>
  <c r="H85" i="1"/>
  <c r="H86" i="1"/>
  <c r="H87" i="1"/>
  <c r="H88" i="1"/>
  <c r="H89" i="1"/>
  <c r="H90" i="1"/>
  <c r="H91" i="1"/>
  <c r="H100" i="1"/>
  <c r="H101" i="1"/>
  <c r="H102" i="1"/>
  <c r="H103" i="1"/>
  <c r="H104" i="1"/>
  <c r="H105" i="1"/>
  <c r="H106" i="1"/>
  <c r="H107" i="1"/>
  <c r="H108" i="1"/>
  <c r="H109" i="1"/>
  <c r="F70" i="1"/>
  <c r="F71" i="1"/>
  <c r="F72" i="1"/>
  <c r="F73" i="1"/>
  <c r="F74" i="1"/>
  <c r="F75" i="1"/>
  <c r="F76" i="1"/>
  <c r="F77" i="1"/>
  <c r="F78" i="1"/>
  <c r="F79" i="1"/>
  <c r="F82" i="1"/>
  <c r="F83" i="1"/>
  <c r="F84" i="1"/>
  <c r="F85" i="1"/>
  <c r="F86" i="1"/>
  <c r="F87" i="1"/>
  <c r="F88" i="1"/>
  <c r="F89" i="1"/>
  <c r="F90" i="1"/>
  <c r="F91" i="1"/>
  <c r="F100" i="1"/>
  <c r="F101" i="1"/>
  <c r="F102" i="1"/>
  <c r="F103" i="1"/>
  <c r="F104" i="1"/>
  <c r="F105" i="1"/>
  <c r="F106" i="1"/>
  <c r="F107" i="1"/>
  <c r="F108" i="1"/>
  <c r="F109" i="1"/>
  <c r="H113" i="1"/>
  <c r="H66" i="1"/>
  <c r="G4" i="1"/>
  <c r="AK7" i="22"/>
  <c r="AH7" i="22"/>
  <c r="AK6" i="22"/>
  <c r="AK5" i="22"/>
  <c r="AH6" i="22"/>
  <c r="AH5" i="22"/>
  <c r="AH8" i="22"/>
</calcChain>
</file>

<file path=xl/sharedStrings.xml><?xml version="1.0" encoding="utf-8"?>
<sst xmlns="http://schemas.openxmlformats.org/spreadsheetml/2006/main" count="1300" uniqueCount="1183">
  <si>
    <t>STR</t>
  </si>
  <si>
    <t>INT</t>
  </si>
  <si>
    <t>PER</t>
  </si>
  <si>
    <t>CSE</t>
  </si>
  <si>
    <t>HEA</t>
  </si>
  <si>
    <t>AGI</t>
  </si>
  <si>
    <t>PWR</t>
  </si>
  <si>
    <t>COM</t>
  </si>
  <si>
    <t>WIL</t>
  </si>
  <si>
    <t>TOTAL</t>
  </si>
  <si>
    <t>CURR</t>
  </si>
  <si>
    <t>SCORE</t>
  </si>
  <si>
    <t>EXCP</t>
  </si>
  <si>
    <t>COMBAT</t>
  </si>
  <si>
    <t>MISSLE</t>
  </si>
  <si>
    <t>GRAPPLE</t>
  </si>
  <si>
    <t>MOD</t>
  </si>
  <si>
    <t>DV</t>
  </si>
  <si>
    <t>=</t>
  </si>
  <si>
    <t>+</t>
  </si>
  <si>
    <t>MOVE</t>
  </si>
  <si>
    <t>STAT</t>
  </si>
  <si>
    <t>ARMOR</t>
  </si>
  <si>
    <t>ARMR</t>
  </si>
  <si>
    <t>SHLD</t>
  </si>
  <si>
    <t>WEPN</t>
  </si>
  <si>
    <t>ADVENTURER NAME</t>
  </si>
  <si>
    <t>PLAYER NAME</t>
  </si>
  <si>
    <t>RACE</t>
  </si>
  <si>
    <t>SEX</t>
  </si>
  <si>
    <t>AGE</t>
  </si>
  <si>
    <t>BUILD</t>
  </si>
  <si>
    <t>HEIGHT</t>
  </si>
  <si>
    <t>WEIGHT</t>
  </si>
  <si>
    <t>EYE</t>
  </si>
  <si>
    <t>HAIR</t>
  </si>
  <si>
    <t>MOTIVE</t>
  </si>
  <si>
    <t>DEITY</t>
  </si>
  <si>
    <t>SKILLS</t>
  </si>
  <si>
    <t>SKILL NAME</t>
  </si>
  <si>
    <t>RANKS</t>
  </si>
  <si>
    <t>DEFAULT</t>
  </si>
  <si>
    <t>LANGUAGES</t>
  </si>
  <si>
    <t>LANGUAGE</t>
  </si>
  <si>
    <t>MOVEMENT</t>
  </si>
  <si>
    <t>ft. / round</t>
  </si>
  <si>
    <t>BACKGROUND</t>
  </si>
  <si>
    <t>WEAPON</t>
  </si>
  <si>
    <t>TYPE</t>
  </si>
  <si>
    <t>USE RATE</t>
  </si>
  <si>
    <t>STRIKE</t>
  </si>
  <si>
    <t>THROWN</t>
  </si>
  <si>
    <t>IMPALE</t>
  </si>
  <si>
    <t>MAX RANGE</t>
  </si>
  <si>
    <t>STR TO USE</t>
  </si>
  <si>
    <t>AGI PEN</t>
  </si>
  <si>
    <t>PWR PEN</t>
  </si>
  <si>
    <t>STR PEN</t>
  </si>
  <si>
    <t>SHEILD</t>
  </si>
  <si>
    <t>HELMET</t>
  </si>
  <si>
    <t>EQUIPMENT</t>
  </si>
  <si>
    <t>ITEM</t>
  </si>
  <si>
    <t>RANK</t>
  </si>
  <si>
    <t>LINEAR</t>
  </si>
  <si>
    <t>ENCHANTED ITEMS</t>
  </si>
  <si>
    <t>ITEM NO.</t>
  </si>
  <si>
    <t>ITEM DESCRIPTION</t>
  </si>
  <si>
    <t>SILVER</t>
  </si>
  <si>
    <t>CARRIED</t>
  </si>
  <si>
    <t>Encorporate 11</t>
  </si>
  <si>
    <t>Encorporate 12</t>
  </si>
  <si>
    <t>Decay(Rudri)</t>
  </si>
  <si>
    <t>Forge(Rudri)</t>
  </si>
  <si>
    <t>Encure(Rudri)</t>
  </si>
  <si>
    <t>Discure(Rudri)</t>
  </si>
  <si>
    <t>Drain Strength</t>
  </si>
  <si>
    <t>Drain Knowledge</t>
  </si>
  <si>
    <t>Drain Health</t>
  </si>
  <si>
    <t>Drain Language</t>
  </si>
  <si>
    <t>Drain Will</t>
  </si>
  <si>
    <t>Drain Memories</t>
  </si>
  <si>
    <t>Drain Life Force</t>
  </si>
  <si>
    <t>Drain Intelligence</t>
  </si>
  <si>
    <t>Drain Youth</t>
  </si>
  <si>
    <t>Drain Faith</t>
  </si>
  <si>
    <t>Drain Units</t>
  </si>
  <si>
    <t>Drain Identity</t>
  </si>
  <si>
    <t>Extinguish</t>
  </si>
  <si>
    <t>Gloom</t>
  </si>
  <si>
    <t>Conceal</t>
  </si>
  <si>
    <t>Ombroteni</t>
  </si>
  <si>
    <t>Ombromenso</t>
  </si>
  <si>
    <t>Dim</t>
  </si>
  <si>
    <t>Opacity</t>
  </si>
  <si>
    <t>Crepuscule</t>
  </si>
  <si>
    <t>Ombrodolor</t>
  </si>
  <si>
    <t>Muck</t>
  </si>
  <si>
    <t>Ombrovivo</t>
  </si>
  <si>
    <t>Corruption</t>
  </si>
  <si>
    <t>Encure 1</t>
  </si>
  <si>
    <t>Encure 2</t>
  </si>
  <si>
    <t>Encure 3</t>
  </si>
  <si>
    <t>Encure 4</t>
  </si>
  <si>
    <t>Encure 5</t>
  </si>
  <si>
    <t>Encure 6</t>
  </si>
  <si>
    <t>Encure 7</t>
  </si>
  <si>
    <t>Encure 8</t>
  </si>
  <si>
    <t>Encure 9</t>
  </si>
  <si>
    <t>Encure 10</t>
  </si>
  <si>
    <t>Encure 11</t>
  </si>
  <si>
    <t>Encure 12</t>
  </si>
  <si>
    <t>Tenebrous</t>
  </si>
  <si>
    <t>Dark Veil</t>
  </si>
  <si>
    <t>Obscure</t>
  </si>
  <si>
    <t>Shroud</t>
  </si>
  <si>
    <t>Cloak</t>
  </si>
  <si>
    <t>Ombraresan</t>
  </si>
  <si>
    <t>Shade</t>
  </si>
  <si>
    <t>Guise</t>
  </si>
  <si>
    <t>Ombrosildo</t>
  </si>
  <si>
    <t>Shadow</t>
  </si>
  <si>
    <t>Eclipse</t>
  </si>
  <si>
    <t>Obmrovetur</t>
  </si>
  <si>
    <t>Fosiantau(Tarus)</t>
  </si>
  <si>
    <t>Mensa(Tarus)</t>
  </si>
  <si>
    <t>Mezuri(Tarus)</t>
  </si>
  <si>
    <t>Sciovorto(Tarus)</t>
  </si>
  <si>
    <t>Journal</t>
  </si>
  <si>
    <t>Replay</t>
  </si>
  <si>
    <t>Scribe Speak</t>
  </si>
  <si>
    <t>Object Delve</t>
  </si>
  <si>
    <t>Rebind</t>
  </si>
  <si>
    <t>Place Delve</t>
  </si>
  <si>
    <t>Map</t>
  </si>
  <si>
    <t>Speech Delve</t>
  </si>
  <si>
    <t>Seal It</t>
  </si>
  <si>
    <t>Person Delve</t>
  </si>
  <si>
    <t>Time Delve</t>
  </si>
  <si>
    <t>Grave Delve</t>
  </si>
  <si>
    <t>Truth Scan</t>
  </si>
  <si>
    <t>Mind Scan</t>
  </si>
  <si>
    <t>Combat Scan</t>
  </si>
  <si>
    <t>Missle Scan</t>
  </si>
  <si>
    <t>Location Scan</t>
  </si>
  <si>
    <t>Grapple Scan</t>
  </si>
  <si>
    <t>Object Scan</t>
  </si>
  <si>
    <t>Language Scan</t>
  </si>
  <si>
    <t>Person Scan</t>
  </si>
  <si>
    <t>Skill Scan</t>
  </si>
  <si>
    <t>Knowledge Scan</t>
  </si>
  <si>
    <t>10/01/10037</t>
  </si>
  <si>
    <t>Render</t>
  </si>
  <si>
    <t>Clear Perception</t>
  </si>
  <si>
    <t>Ingrain</t>
  </si>
  <si>
    <t>Clear Reason</t>
  </si>
  <si>
    <t>Transfer</t>
  </si>
  <si>
    <t>Weapon Drills(T'or)</t>
  </si>
  <si>
    <t>Body Drills(T'or)</t>
  </si>
  <si>
    <t>Spirit Drills(T'or)</t>
  </si>
  <si>
    <t>Mind Drills(T'or)</t>
  </si>
  <si>
    <t>Parry</t>
  </si>
  <si>
    <t>Prowess</t>
  </si>
  <si>
    <t>Injure</t>
  </si>
  <si>
    <t>Throw</t>
  </si>
  <si>
    <t>Disarm</t>
  </si>
  <si>
    <t>Shatter Weapon</t>
  </si>
  <si>
    <t>Avoidance</t>
  </si>
  <si>
    <t>Breach Armor</t>
  </si>
  <si>
    <t>Subdue Opponent</t>
  </si>
  <si>
    <t>Mayhem</t>
  </si>
  <si>
    <t>Turnabout</t>
  </si>
  <si>
    <t>Execute</t>
  </si>
  <si>
    <t>Dodge</t>
  </si>
  <si>
    <t>Endure</t>
  </si>
  <si>
    <t>Staunch Bleeding</t>
  </si>
  <si>
    <t>Escape</t>
  </si>
  <si>
    <t>March</t>
  </si>
  <si>
    <t>Consciousness</t>
  </si>
  <si>
    <t>Swim</t>
  </si>
  <si>
    <t>Fight On</t>
  </si>
  <si>
    <t>Pin</t>
  </si>
  <si>
    <t>Hold Breath</t>
  </si>
  <si>
    <t>Final Frenzy</t>
  </si>
  <si>
    <t>Ignore Cold</t>
  </si>
  <si>
    <t>Wakefulness</t>
  </si>
  <si>
    <t>Ignore Heat</t>
  </si>
  <si>
    <t>Watchfulness</t>
  </si>
  <si>
    <t>Fast</t>
  </si>
  <si>
    <t>Ignore Pain</t>
  </si>
  <si>
    <t>Alertness</t>
  </si>
  <si>
    <t>Ignore Pleasure</t>
  </si>
  <si>
    <t>Memorize</t>
  </si>
  <si>
    <t>Danger Sense</t>
  </si>
  <si>
    <t>Drop</t>
  </si>
  <si>
    <t>Loyalty</t>
  </si>
  <si>
    <t>Arm</t>
  </si>
  <si>
    <t>Distract</t>
  </si>
  <si>
    <t>Lure</t>
  </si>
  <si>
    <t>Blind Attack</t>
  </si>
  <si>
    <t>Evade</t>
  </si>
  <si>
    <t>Sacrifice</t>
  </si>
  <si>
    <t>Combust</t>
  </si>
  <si>
    <t xml:space="preserve">Spells Known by </t>
  </si>
  <si>
    <t>Intrepid</t>
  </si>
  <si>
    <t>Foolhardy</t>
  </si>
  <si>
    <t>Reckless</t>
  </si>
  <si>
    <t>Forward</t>
  </si>
  <si>
    <t>Indomitable</t>
  </si>
  <si>
    <t>Tremor</t>
  </si>
  <si>
    <t>Revulsion</t>
  </si>
  <si>
    <t>Bugbear</t>
  </si>
  <si>
    <t>Fright</t>
  </si>
  <si>
    <t>Aversion</t>
  </si>
  <si>
    <t>Pusillanimous</t>
  </si>
  <si>
    <t>Panic</t>
  </si>
  <si>
    <t>Anxiety</t>
  </si>
  <si>
    <t>Foreboding</t>
  </si>
  <si>
    <t>Terror</t>
  </si>
  <si>
    <t>Phobia</t>
  </si>
  <si>
    <t>Perturbation</t>
  </si>
  <si>
    <t>Wilderness(Osiris)</t>
  </si>
  <si>
    <t>Animal Form(Osiris)</t>
  </si>
  <si>
    <t>Land Life(Osiris)</t>
  </si>
  <si>
    <t>LandMorph(Osiris)</t>
  </si>
  <si>
    <t>Cloister</t>
  </si>
  <si>
    <t>Land Sound</t>
  </si>
  <si>
    <t>Plant Pass</t>
  </si>
  <si>
    <t>Hold Life</t>
  </si>
  <si>
    <t>Land Smell</t>
  </si>
  <si>
    <t>Speed Run</t>
  </si>
  <si>
    <t>Cold Blood</t>
  </si>
  <si>
    <t>Wood Sense</t>
  </si>
  <si>
    <t>Land Skim</t>
  </si>
  <si>
    <t>Land Hold</t>
  </si>
  <si>
    <t>Land Way</t>
  </si>
  <si>
    <t>Land Port</t>
  </si>
  <si>
    <t>Slug</t>
  </si>
  <si>
    <t>Gazern</t>
  </si>
  <si>
    <t>Bush</t>
  </si>
  <si>
    <t>Butterfly</t>
  </si>
  <si>
    <t>Raven</t>
  </si>
  <si>
    <t>Horse</t>
  </si>
  <si>
    <t>Ulrich</t>
  </si>
  <si>
    <t>Tree</t>
  </si>
  <si>
    <t>Tiger</t>
  </si>
  <si>
    <t>Sharze</t>
  </si>
  <si>
    <t>Torgon</t>
  </si>
  <si>
    <t>Grazzoon</t>
  </si>
  <si>
    <t>Animal Kind</t>
  </si>
  <si>
    <t>Animal Call</t>
  </si>
  <si>
    <t>Animal Send</t>
  </si>
  <si>
    <t>Animal Heal</t>
  </si>
  <si>
    <t>Animal Find</t>
  </si>
  <si>
    <t>Animal Sing</t>
  </si>
  <si>
    <t>Animal Mail</t>
  </si>
  <si>
    <t>Animal Ride</t>
  </si>
  <si>
    <t>Animal Eyes</t>
  </si>
  <si>
    <t>Animal Tale</t>
  </si>
  <si>
    <t>Animal Fury</t>
  </si>
  <si>
    <t>Animal Save</t>
  </si>
  <si>
    <t>Dirt Shape</t>
  </si>
  <si>
    <t>Pastry</t>
  </si>
  <si>
    <t>Sand Stream</t>
  </si>
  <si>
    <t>Stone Sculpt</t>
  </si>
  <si>
    <t>Encase</t>
  </si>
  <si>
    <t>Dirt Jet</t>
  </si>
  <si>
    <t>Wood Shape</t>
  </si>
  <si>
    <t>Rock Tool</t>
  </si>
  <si>
    <t>Clay Jet</t>
  </si>
  <si>
    <t>Wood Wall</t>
  </si>
  <si>
    <t>Plant Guard</t>
  </si>
  <si>
    <t>Stone Jet</t>
  </si>
  <si>
    <t>CDV</t>
  </si>
  <si>
    <t>MDV</t>
  </si>
  <si>
    <t>GDV</t>
  </si>
  <si>
    <t>STORED</t>
  </si>
  <si>
    <t>ELEMENTAL SPELLS</t>
  </si>
  <si>
    <t>SPELL GROUP</t>
  </si>
  <si>
    <t>BASE</t>
  </si>
  <si>
    <t>ELEMENT</t>
  </si>
  <si>
    <t>DIVINE SPELLS</t>
  </si>
  <si>
    <t>DIETY</t>
  </si>
  <si>
    <t>DATE PRINTED</t>
  </si>
  <si>
    <t>DATE PLAYED</t>
  </si>
  <si>
    <t>EXPERIENCE PTS</t>
  </si>
  <si>
    <t>UNSPENT</t>
  </si>
  <si>
    <t>GAINED</t>
  </si>
  <si>
    <t>Sun Strike</t>
  </si>
  <si>
    <t>Beam Talk</t>
  </si>
  <si>
    <t>Dark Sleep</t>
  </si>
  <si>
    <t>Beam Sight</t>
  </si>
  <si>
    <t>Dark Pain</t>
  </si>
  <si>
    <t>Beam Port</t>
  </si>
  <si>
    <t>Dark Lock</t>
  </si>
  <si>
    <t>Sun Talk</t>
  </si>
  <si>
    <t>Enlighten</t>
  </si>
  <si>
    <t>Sun Sight</t>
  </si>
  <si>
    <t>Rainbow</t>
  </si>
  <si>
    <t>Sun Port</t>
  </si>
  <si>
    <t>Hold Day</t>
  </si>
  <si>
    <t>Ankh</t>
  </si>
  <si>
    <t>Bright Sight</t>
  </si>
  <si>
    <t>Brilliant Flash</t>
  </si>
  <si>
    <t>Truce</t>
  </si>
  <si>
    <t>Disclose</t>
  </si>
  <si>
    <t>Prism</t>
  </si>
  <si>
    <t>Spot Light</t>
  </si>
  <si>
    <t>Repluse</t>
  </si>
  <si>
    <t>Daytime</t>
  </si>
  <si>
    <t>Enrage</t>
  </si>
  <si>
    <t>Squelch</t>
  </si>
  <si>
    <t>Vegetate</t>
  </si>
  <si>
    <t>Encorporate 1</t>
  </si>
  <si>
    <t>Encorporate 2</t>
  </si>
  <si>
    <t>Encorporate 3</t>
  </si>
  <si>
    <t>Encorporate 4</t>
  </si>
  <si>
    <t>Encorporate 5</t>
  </si>
  <si>
    <t>Encorporate 6</t>
  </si>
  <si>
    <t>Encorporate 7</t>
  </si>
  <si>
    <t>Encorporate 8</t>
  </si>
  <si>
    <t>Encorporate 9</t>
  </si>
  <si>
    <t>Encorporate 10</t>
  </si>
  <si>
    <t>Hold Undead</t>
  </si>
  <si>
    <t>Summon Undead</t>
  </si>
  <si>
    <t>Suppression</t>
  </si>
  <si>
    <t>Regenerate Undead</t>
  </si>
  <si>
    <t>Guard</t>
  </si>
  <si>
    <t>Release Undead</t>
  </si>
  <si>
    <t>Protect Undead</t>
  </si>
  <si>
    <t>Bind Undead</t>
  </si>
  <si>
    <t>Create Undead</t>
  </si>
  <si>
    <t>Recover 1</t>
  </si>
  <si>
    <t>Recover 2</t>
  </si>
  <si>
    <t>Recover 3</t>
  </si>
  <si>
    <t>Recover 4</t>
  </si>
  <si>
    <t>Recover 5</t>
  </si>
  <si>
    <t>Recover 6</t>
  </si>
  <si>
    <t>Recover 7</t>
  </si>
  <si>
    <t>Recover 8</t>
  </si>
  <si>
    <t>Recover 9</t>
  </si>
  <si>
    <t>Recover 10</t>
  </si>
  <si>
    <t>Recover 11</t>
  </si>
  <si>
    <t>Recover 12</t>
  </si>
  <si>
    <t>Share Burden</t>
  </si>
  <si>
    <t>Staunch Wound</t>
  </si>
  <si>
    <t>Trance</t>
  </si>
  <si>
    <t>Mend Bone</t>
  </si>
  <si>
    <t>Metabolize</t>
  </si>
  <si>
    <t>Bolster</t>
  </si>
  <si>
    <t>Restore Hearing</t>
  </si>
  <si>
    <t>Detoxify</t>
  </si>
  <si>
    <t>Restore Sight</t>
  </si>
  <si>
    <t>Arrest Death</t>
  </si>
  <si>
    <t>Donate</t>
  </si>
  <si>
    <t>Recall</t>
  </si>
  <si>
    <t>Awaken</t>
  </si>
  <si>
    <t>Bloom</t>
  </si>
  <si>
    <t>Tranquilize</t>
  </si>
  <si>
    <t>Inspect Child</t>
  </si>
  <si>
    <t>Remove Addiction</t>
  </si>
  <si>
    <t>Invigorate</t>
  </si>
  <si>
    <t>Fecundity</t>
  </si>
  <si>
    <t>Serenity</t>
  </si>
  <si>
    <t>Quarantine</t>
  </si>
  <si>
    <t>Remember</t>
  </si>
  <si>
    <t>Impregnate</t>
  </si>
  <si>
    <t>Clarify</t>
  </si>
  <si>
    <t>Purify</t>
  </si>
  <si>
    <t>Join</t>
  </si>
  <si>
    <t>Youth</t>
  </si>
  <si>
    <t>Aerate</t>
  </si>
  <si>
    <t>Unwarp</t>
  </si>
  <si>
    <t>Flash Clean</t>
  </si>
  <si>
    <t>Visualize</t>
  </si>
  <si>
    <t>Prevent Deformation</t>
  </si>
  <si>
    <t>Restore Metal</t>
  </si>
  <si>
    <t>Comprehend</t>
  </si>
  <si>
    <t>Reshape</t>
  </si>
  <si>
    <t>Recover(Isis)</t>
  </si>
  <si>
    <t>Heal(Isis)</t>
  </si>
  <si>
    <t>Assist(Isis)</t>
  </si>
  <si>
    <t>Natural Order(Isis)</t>
  </si>
  <si>
    <t>Underwater(Neptune)</t>
  </si>
  <si>
    <t>Sea Form(Neptune)</t>
  </si>
  <si>
    <t>Aquatic Life(Neptune)</t>
  </si>
  <si>
    <t>HydroMorph(Neptune)</t>
  </si>
  <si>
    <t>Air Pocket</t>
  </si>
  <si>
    <t>Water Sound</t>
  </si>
  <si>
    <t>Water Movement</t>
  </si>
  <si>
    <t>Breathing</t>
  </si>
  <si>
    <t>Water Smell</t>
  </si>
  <si>
    <t>Speed Swim</t>
  </si>
  <si>
    <t>Cold Blooded</t>
  </si>
  <si>
    <t>Water Sense</t>
  </si>
  <si>
    <t>Wave Ride</t>
  </si>
  <si>
    <t>Inner Balance</t>
  </si>
  <si>
    <t>Water Way</t>
  </si>
  <si>
    <t>Sea Port</t>
  </si>
  <si>
    <t>Charn</t>
  </si>
  <si>
    <t>Jacer</t>
  </si>
  <si>
    <t>Kelp</t>
  </si>
  <si>
    <t>Dolphin</t>
  </si>
  <si>
    <t>Oorn</t>
  </si>
  <si>
    <t>Groken</t>
  </si>
  <si>
    <t>Skimmer</t>
  </si>
  <si>
    <t>Electric Eel</t>
  </si>
  <si>
    <t>Octopus</t>
  </si>
  <si>
    <t>Shark</t>
  </si>
  <si>
    <t>Quezl</t>
  </si>
  <si>
    <t>Balenoigajo</t>
  </si>
  <si>
    <t>Spell Scan</t>
  </si>
  <si>
    <t>Heat Gauge</t>
  </si>
  <si>
    <t>Micro Sight</t>
  </si>
  <si>
    <t>Bat Ear</t>
  </si>
  <si>
    <t>Time Gauge</t>
  </si>
  <si>
    <t>Macro Sight</t>
  </si>
  <si>
    <t>Eagle Eye</t>
  </si>
  <si>
    <t>Span Gauge</t>
  </si>
  <si>
    <t>Component Sight</t>
  </si>
  <si>
    <t>Unicorn Tongue</t>
  </si>
  <si>
    <t>Weight Gauge</t>
  </si>
  <si>
    <t>Elemental Sight</t>
  </si>
  <si>
    <t>Fox Nose</t>
  </si>
  <si>
    <t>Lantern</t>
  </si>
  <si>
    <t>Intone</t>
  </si>
  <si>
    <t>Clear Sight</t>
  </si>
  <si>
    <t>Drill</t>
  </si>
  <si>
    <t>Impart</t>
  </si>
  <si>
    <t>Clear Thought</t>
  </si>
  <si>
    <t>Infuse</t>
  </si>
  <si>
    <t>Ice Wall</t>
  </si>
  <si>
    <t>Water Guard</t>
  </si>
  <si>
    <t>Steam Jet</t>
  </si>
  <si>
    <t>Concern</t>
  </si>
  <si>
    <t>Devote</t>
  </si>
  <si>
    <t>Regard</t>
  </si>
  <si>
    <t>Soothe</t>
  </si>
  <si>
    <t>Attachment</t>
  </si>
  <si>
    <t>Venerate</t>
  </si>
  <si>
    <t>Embrace</t>
  </si>
  <si>
    <t>Involvement</t>
  </si>
  <si>
    <t>Idolize</t>
  </si>
  <si>
    <t>Forfeit</t>
  </si>
  <si>
    <t>Passion</t>
  </si>
  <si>
    <t>Final Gift</t>
  </si>
  <si>
    <t>Spurn</t>
  </si>
  <si>
    <t>Shun</t>
  </si>
  <si>
    <t>Disparage</t>
  </si>
  <si>
    <t>Scunner</t>
  </si>
  <si>
    <t>Loathing</t>
  </si>
  <si>
    <t>Revenge</t>
  </si>
  <si>
    <t>Disgust</t>
  </si>
  <si>
    <t>Denounce</t>
  </si>
  <si>
    <t>Negate</t>
  </si>
  <si>
    <t>Malevolence</t>
  </si>
  <si>
    <t>Reject</t>
  </si>
  <si>
    <t>Vex</t>
  </si>
  <si>
    <t>Alert</t>
  </si>
  <si>
    <t>Bold</t>
  </si>
  <si>
    <t>Audacious</t>
  </si>
  <si>
    <t>Resolute</t>
  </si>
  <si>
    <t>Stalwart</t>
  </si>
  <si>
    <t>Daring</t>
  </si>
  <si>
    <t>Dashing</t>
  </si>
  <si>
    <t>Disguise</t>
  </si>
  <si>
    <t>Endwarf</t>
  </si>
  <si>
    <t>Transmute</t>
  </si>
  <si>
    <t>Enmass</t>
  </si>
  <si>
    <t>Elemental Mastery</t>
  </si>
  <si>
    <t>Mutate</t>
  </si>
  <si>
    <t>Rebirth</t>
  </si>
  <si>
    <t>Transmogrify</t>
  </si>
  <si>
    <t>Rockabye</t>
  </si>
  <si>
    <t>Drowse</t>
  </si>
  <si>
    <t>Jackfrost</t>
  </si>
  <si>
    <t>Frostfeet</t>
  </si>
  <si>
    <t>Snare</t>
  </si>
  <si>
    <t>Shock</t>
  </si>
  <si>
    <t>Witchy Sleep</t>
  </si>
  <si>
    <t>Hibernate</t>
  </si>
  <si>
    <t>Dormant</t>
  </si>
  <si>
    <t>Siren</t>
  </si>
  <si>
    <t>Drover</t>
  </si>
  <si>
    <t>Greenthumb</t>
  </si>
  <si>
    <t>Nightmare</t>
  </si>
  <si>
    <t>Davy Jones</t>
  </si>
  <si>
    <t>Mesmerize</t>
  </si>
  <si>
    <t>Decant</t>
  </si>
  <si>
    <t>Sunder</t>
  </si>
  <si>
    <t>Ceremonies</t>
  </si>
  <si>
    <t>Worship</t>
  </si>
  <si>
    <t>Consecrate Item</t>
  </si>
  <si>
    <t>Dedication</t>
  </si>
  <si>
    <t>Unification</t>
  </si>
  <si>
    <t>Last Rites</t>
  </si>
  <si>
    <t>Ordination</t>
  </si>
  <si>
    <t>Excommunication</t>
  </si>
  <si>
    <t>Atonement</t>
  </si>
  <si>
    <t>Mortify</t>
  </si>
  <si>
    <t>Sanctify</t>
  </si>
  <si>
    <t>Forbiddance</t>
  </si>
  <si>
    <t>Miracle</t>
  </si>
  <si>
    <t>Blessings</t>
  </si>
  <si>
    <t>Fabrications</t>
  </si>
  <si>
    <t>Detections</t>
  </si>
  <si>
    <t>Influences</t>
  </si>
  <si>
    <t>Divine Grace</t>
  </si>
  <si>
    <t>Deter Fate</t>
  </si>
  <si>
    <t>Abate Fatigue</t>
  </si>
  <si>
    <t>Optimize Onslaught</t>
  </si>
  <si>
    <t>Enhance Potential</t>
  </si>
  <si>
    <t>Defy Injury</t>
  </si>
  <si>
    <t>Augment Task</t>
  </si>
  <si>
    <t>Attract Fate</t>
  </si>
  <si>
    <t>Forestall Conflict</t>
  </si>
  <si>
    <t>Second Chance</t>
  </si>
  <si>
    <t>Abate Outcome</t>
  </si>
  <si>
    <t>Share Grace</t>
  </si>
  <si>
    <t>Create Water</t>
  </si>
  <si>
    <t>Speak the Word</t>
  </si>
  <si>
    <t>Create Bread</t>
  </si>
  <si>
    <t>Capture the Word</t>
  </si>
  <si>
    <t>Create Fish</t>
  </si>
  <si>
    <t>Create Meat</t>
  </si>
  <si>
    <t>Transfer the Word</t>
  </si>
  <si>
    <t>Create Holy Water</t>
  </si>
  <si>
    <t>Create Holy Symbol</t>
  </si>
  <si>
    <t>Create Fervor</t>
  </si>
  <si>
    <t>Produce Vestments</t>
  </si>
  <si>
    <t>Produce Truth</t>
  </si>
  <si>
    <t>Detect Divinity</t>
  </si>
  <si>
    <t>Uncover Affection</t>
  </si>
  <si>
    <t>Detect Life</t>
  </si>
  <si>
    <t>Unveil Fear</t>
  </si>
  <si>
    <t>Detect Captivation</t>
  </si>
  <si>
    <t>Share Joy</t>
  </si>
  <si>
    <t>Discern Motivation</t>
  </si>
  <si>
    <t>Disclose Sin</t>
  </si>
  <si>
    <t>Reveal the Past</t>
  </si>
  <si>
    <t>Divulge Virtue</t>
  </si>
  <si>
    <t>Commune</t>
  </si>
  <si>
    <t>Manifest Destiny</t>
  </si>
  <si>
    <t>Revoke Fear</t>
  </si>
  <si>
    <t>Instill Fear</t>
  </si>
  <si>
    <t>Share Vision</t>
  </si>
  <si>
    <t>Attention</t>
  </si>
  <si>
    <t>Paralyze</t>
  </si>
  <si>
    <t>Curse</t>
  </si>
  <si>
    <t>Revoke Curse</t>
  </si>
  <si>
    <t>Enthrall</t>
  </si>
  <si>
    <t>Devotion</t>
  </si>
  <si>
    <t>Disenchant</t>
  </si>
  <si>
    <t>Quest</t>
  </si>
  <si>
    <t>Compile(Ra)</t>
  </si>
  <si>
    <t>Decompile(Ra)</t>
  </si>
  <si>
    <t>Discorporate(Ra)</t>
  </si>
  <si>
    <t>Encorporate(Ra)</t>
  </si>
  <si>
    <t>Scald</t>
  </si>
  <si>
    <t>Light Pen</t>
  </si>
  <si>
    <t>Sunburst</t>
  </si>
  <si>
    <t>Reflect</t>
  </si>
  <si>
    <t>Boil</t>
  </si>
  <si>
    <t>Nova</t>
  </si>
  <si>
    <t>Focus</t>
  </si>
  <si>
    <t>Ignite</t>
  </si>
  <si>
    <t>Super Nova</t>
  </si>
  <si>
    <t>Sun Mark</t>
  </si>
  <si>
    <t>Sun Blind</t>
  </si>
  <si>
    <t>Piety</t>
  </si>
  <si>
    <t>Slow Life</t>
  </si>
  <si>
    <t>Exorcism</t>
  </si>
  <si>
    <t>Soul Speech</t>
  </si>
  <si>
    <t>Iron Grip</t>
  </si>
  <si>
    <t>Soul Strike</t>
  </si>
  <si>
    <t>Suspend Life</t>
  </si>
  <si>
    <t>Deliver</t>
  </si>
  <si>
    <t>Trovisavi(Anubis)</t>
  </si>
  <si>
    <t>View Semblance</t>
  </si>
  <si>
    <t>Cause of Death</t>
  </si>
  <si>
    <t>Time of Death</t>
  </si>
  <si>
    <t>Know Identity</t>
  </si>
  <si>
    <t>Location of Death</t>
  </si>
  <si>
    <t>Last Image</t>
  </si>
  <si>
    <t>Murder Weapon</t>
  </si>
  <si>
    <t>Final Words</t>
  </si>
  <si>
    <t>Find Witness</t>
  </si>
  <si>
    <t>Dead Thoughts</t>
  </si>
  <si>
    <t>Witness Death</t>
  </si>
  <si>
    <t>After Talk</t>
  </si>
  <si>
    <t>Kadavros(Anubis)</t>
  </si>
  <si>
    <t>Detect Undead</t>
  </si>
  <si>
    <t>Disperse Undead</t>
  </si>
  <si>
    <t>Repress</t>
  </si>
  <si>
    <t>Rainbow Bridge</t>
  </si>
  <si>
    <t>Dazzle</t>
  </si>
  <si>
    <t>Blade</t>
  </si>
  <si>
    <t>Mirror Wall</t>
  </si>
  <si>
    <t>Reflective Travel</t>
  </si>
  <si>
    <t>Sun Call</t>
  </si>
  <si>
    <t>Ruby Death</t>
  </si>
  <si>
    <t>Beamrider</t>
  </si>
  <si>
    <t>Veil</t>
  </si>
  <si>
    <t>Emit Self</t>
  </si>
  <si>
    <t>Phantasmal Fire</t>
  </si>
  <si>
    <t>Emit Object</t>
  </si>
  <si>
    <t>Mask</t>
  </si>
  <si>
    <t>Emanate Self</t>
  </si>
  <si>
    <t>Phantasmal Air</t>
  </si>
  <si>
    <t>Emanate Object</t>
  </si>
  <si>
    <t>Shrouding</t>
  </si>
  <si>
    <t>Radiate Self</t>
  </si>
  <si>
    <t>Phantasmal Water</t>
  </si>
  <si>
    <t>Radiate Object</t>
  </si>
  <si>
    <t>Envelop</t>
  </si>
  <si>
    <t>Project Self</t>
  </si>
  <si>
    <t>Phantasmal Earth</t>
  </si>
  <si>
    <t>Project Object</t>
  </si>
  <si>
    <t>Gutter</t>
  </si>
  <si>
    <t>Flame Dreams</t>
  </si>
  <si>
    <t>Dismay</t>
  </si>
  <si>
    <t>Unman</t>
  </si>
  <si>
    <t>Forget</t>
  </si>
  <si>
    <t>Stray Thought</t>
  </si>
  <si>
    <t>Chaos</t>
  </si>
  <si>
    <t>Befriend</t>
  </si>
  <si>
    <t>Neophyte</t>
  </si>
  <si>
    <t>Betask</t>
  </si>
  <si>
    <t>Charlatan</t>
  </si>
  <si>
    <t>Arson</t>
  </si>
  <si>
    <t>Amnesia</t>
  </si>
  <si>
    <t>Babe</t>
  </si>
  <si>
    <t>Fever</t>
  </si>
  <si>
    <t>Pith</t>
  </si>
  <si>
    <t>Air Magics</t>
  </si>
  <si>
    <t>Vision</t>
  </si>
  <si>
    <t>Scrying</t>
  </si>
  <si>
    <t>Dimensions</t>
  </si>
  <si>
    <t>Minibolt</t>
  </si>
  <si>
    <t>Gust</t>
  </si>
  <si>
    <t>Arise</t>
  </si>
  <si>
    <t>Fresh Air</t>
  </si>
  <si>
    <t>Ironlungs</t>
  </si>
  <si>
    <t>Lightning Bolt</t>
  </si>
  <si>
    <t>Fly</t>
  </si>
  <si>
    <t>Wind</t>
  </si>
  <si>
    <t>Air Temperature</t>
  </si>
  <si>
    <t>Anaerobia</t>
  </si>
  <si>
    <t>Hawksoar</t>
  </si>
  <si>
    <t>Ekblovego</t>
  </si>
  <si>
    <t>Vacuum</t>
  </si>
  <si>
    <t>Blitzen</t>
  </si>
  <si>
    <t>Aerovoki</t>
  </si>
  <si>
    <t>Wrath</t>
  </si>
  <si>
    <t>Murk</t>
  </si>
  <si>
    <t>Distortion</t>
  </si>
  <si>
    <t>Crystal</t>
  </si>
  <si>
    <t>Glamor</t>
  </si>
  <si>
    <t>Intuit</t>
  </si>
  <si>
    <t>One Eye</t>
  </si>
  <si>
    <t>Discovery</t>
  </si>
  <si>
    <t>Parallax</t>
  </si>
  <si>
    <t>Long Eyes</t>
  </si>
  <si>
    <t>Heat Vision</t>
  </si>
  <si>
    <t>Night Sight</t>
  </si>
  <si>
    <t>Invisibility</t>
  </si>
  <si>
    <t>Sight License</t>
  </si>
  <si>
    <t>Blind</t>
  </si>
  <si>
    <t>Projection</t>
  </si>
  <si>
    <t>See All</t>
  </si>
  <si>
    <t>Detect Motivation</t>
  </si>
  <si>
    <t>Hear</t>
  </si>
  <si>
    <t>Read Emotions</t>
  </si>
  <si>
    <t>Mask Motivation</t>
  </si>
  <si>
    <t>See</t>
  </si>
  <si>
    <t>Witchsmeller</t>
  </si>
  <si>
    <t>Know True Motivation</t>
  </si>
  <si>
    <t>Locate</t>
  </si>
  <si>
    <t>Senses</t>
  </si>
  <si>
    <t>Truthtell</t>
  </si>
  <si>
    <t>Futuresee</t>
  </si>
  <si>
    <t>Legends</t>
  </si>
  <si>
    <t>Thingtell</t>
  </si>
  <si>
    <t>Backfire</t>
  </si>
  <si>
    <t>Scan</t>
  </si>
  <si>
    <t>Godspeak</t>
  </si>
  <si>
    <t>Shimmer</t>
  </si>
  <si>
    <t>Thought Move</t>
  </si>
  <si>
    <t>Send Object</t>
  </si>
  <si>
    <t>Peer</t>
  </si>
  <si>
    <t>Magic Fence</t>
  </si>
  <si>
    <t>Call Object</t>
  </si>
  <si>
    <t>Hole</t>
  </si>
  <si>
    <t>Giant Stride</t>
  </si>
  <si>
    <t>Send Package</t>
  </si>
  <si>
    <t>Pocket</t>
  </si>
  <si>
    <t>Fish Kind</t>
  </si>
  <si>
    <t>Fish Call</t>
  </si>
  <si>
    <t>Fish Send</t>
  </si>
  <si>
    <t>Fish Heal</t>
  </si>
  <si>
    <t>Fish Find</t>
  </si>
  <si>
    <t>Fish Sing</t>
  </si>
  <si>
    <t>Fish Mail</t>
  </si>
  <si>
    <t>Fish Ride</t>
  </si>
  <si>
    <t>Fish Eyes</t>
  </si>
  <si>
    <t>Fish Tale</t>
  </si>
  <si>
    <t>Fish Fury</t>
  </si>
  <si>
    <t>Fish Save</t>
  </si>
  <si>
    <t>Ice Shape</t>
  </si>
  <si>
    <t>Wine</t>
  </si>
  <si>
    <t>Water Stream</t>
  </si>
  <si>
    <t>Ice Glass</t>
  </si>
  <si>
    <t>Water Skin</t>
  </si>
  <si>
    <t>Water Jet</t>
  </si>
  <si>
    <t>Ice Tool</t>
  </si>
  <si>
    <t>Charr'n</t>
  </si>
  <si>
    <t>Hail Jet</t>
  </si>
  <si>
    <t>Tidal Wave</t>
  </si>
  <si>
    <t>Forfend</t>
  </si>
  <si>
    <t>Fountain</t>
  </si>
  <si>
    <t>Poisonward</t>
  </si>
  <si>
    <t>Stay</t>
  </si>
  <si>
    <t>Weapon Ward</t>
  </si>
  <si>
    <t>Snugbug</t>
  </si>
  <si>
    <t>Monitor</t>
  </si>
  <si>
    <t>Debar</t>
  </si>
  <si>
    <t>Claw Ward</t>
  </si>
  <si>
    <t>Water Tongue</t>
  </si>
  <si>
    <t>Magic Ward</t>
  </si>
  <si>
    <t>Master Ward</t>
  </si>
  <si>
    <t>Spirit Ward</t>
  </si>
  <si>
    <t>Bliss</t>
  </si>
  <si>
    <t>Spongelungs</t>
  </si>
  <si>
    <t>Multicheck</t>
  </si>
  <si>
    <t>Distill</t>
  </si>
  <si>
    <t>Drought</t>
  </si>
  <si>
    <t>Flaming Waters</t>
  </si>
  <si>
    <t>Condense</t>
  </si>
  <si>
    <t>Dissolve</t>
  </si>
  <si>
    <t>Dowse</t>
  </si>
  <si>
    <t>Evaporate</t>
  </si>
  <si>
    <t>Tireless Walking</t>
  </si>
  <si>
    <t>Cushion</t>
  </si>
  <si>
    <t>Stickum</t>
  </si>
  <si>
    <t>Catspaw</t>
  </si>
  <si>
    <t>Quicken</t>
  </si>
  <si>
    <t>Leap</t>
  </si>
  <si>
    <t>Tireless Running</t>
  </si>
  <si>
    <t>Slow</t>
  </si>
  <si>
    <t>Grasshopper</t>
  </si>
  <si>
    <t>Speed</t>
  </si>
  <si>
    <t>Mire</t>
  </si>
  <si>
    <t>Puppet</t>
  </si>
  <si>
    <t>Hasten</t>
  </si>
  <si>
    <t>Lightfoot</t>
  </si>
  <si>
    <t>Snatch</t>
  </si>
  <si>
    <t>Emulate</t>
  </si>
  <si>
    <t>Tongues and Scripts</t>
  </si>
  <si>
    <t>Lexesoterica</t>
  </si>
  <si>
    <t>Message</t>
  </si>
  <si>
    <t>Cipher</t>
  </si>
  <si>
    <t>Name Tongue</t>
  </si>
  <si>
    <t>Encrypt</t>
  </si>
  <si>
    <t>Quiet</t>
  </si>
  <si>
    <t>Speed Read</t>
  </si>
  <si>
    <t>Fluency</t>
  </si>
  <si>
    <t>Scriptknow</t>
  </si>
  <si>
    <t>Lockjaw</t>
  </si>
  <si>
    <t>Interpolate</t>
  </si>
  <si>
    <t>Scribe</t>
  </si>
  <si>
    <t>Babble</t>
  </si>
  <si>
    <t>Need</t>
  </si>
  <si>
    <t>Translator</t>
  </si>
  <si>
    <t>Mindspeak</t>
  </si>
  <si>
    <t>Shadow Magics</t>
  </si>
  <si>
    <t>Shadow Spawn</t>
  </si>
  <si>
    <t>Shadow Carry</t>
  </si>
  <si>
    <t>Contrast</t>
  </si>
  <si>
    <t>Shadow Object</t>
  </si>
  <si>
    <t>Shadow Servent</t>
  </si>
  <si>
    <t>Shadow Hide</t>
  </si>
  <si>
    <t>Shadow Horse</t>
  </si>
  <si>
    <t>Light Bane</t>
  </si>
  <si>
    <t>Shadow See</t>
  </si>
  <si>
    <t>Multishadow</t>
  </si>
  <si>
    <t>Shadow Leap</t>
  </si>
  <si>
    <t>Shadow Mount</t>
  </si>
  <si>
    <t>Shadow Life</t>
  </si>
  <si>
    <t>Shadow Target</t>
  </si>
  <si>
    <t>Shadow Guardian</t>
  </si>
  <si>
    <t>Shadow 'Port</t>
  </si>
  <si>
    <t>Earth Magics</t>
  </si>
  <si>
    <t>Magnetism</t>
  </si>
  <si>
    <t>Hindrances</t>
  </si>
  <si>
    <t>Necromacy/Time</t>
  </si>
  <si>
    <t>Rockfist</t>
  </si>
  <si>
    <t>Liquify</t>
  </si>
  <si>
    <t>Open</t>
  </si>
  <si>
    <t>Wane</t>
  </si>
  <si>
    <t>Trench</t>
  </si>
  <si>
    <t>Scuplt</t>
  </si>
  <si>
    <t>Wax</t>
  </si>
  <si>
    <t>Masonry</t>
  </si>
  <si>
    <t>Stretch</t>
  </si>
  <si>
    <t>Earth Force</t>
  </si>
  <si>
    <t>Transparency</t>
  </si>
  <si>
    <t>Flatten</t>
  </si>
  <si>
    <t>Chasm</t>
  </si>
  <si>
    <t>Adamant</t>
  </si>
  <si>
    <t>Terovoki</t>
  </si>
  <si>
    <t>Crumble</t>
  </si>
  <si>
    <t>Compass</t>
  </si>
  <si>
    <t>Magnetize</t>
  </si>
  <si>
    <t>Iron Defense</t>
  </si>
  <si>
    <t>Ironize</t>
  </si>
  <si>
    <t>Hither</t>
  </si>
  <si>
    <t>Deflect Missle</t>
  </si>
  <si>
    <t>Flux Shield</t>
  </si>
  <si>
    <t>Ironwood</t>
  </si>
  <si>
    <t>Repulse Metal</t>
  </si>
  <si>
    <t>Dervish</t>
  </si>
  <si>
    <t>Monopole</t>
  </si>
  <si>
    <t>Magic Buckler</t>
  </si>
  <si>
    <t>Ironflesh</t>
  </si>
  <si>
    <t>Magic Matrix</t>
  </si>
  <si>
    <t>Rebound</t>
  </si>
  <si>
    <t>Conversion</t>
  </si>
  <si>
    <t>Bar</t>
  </si>
  <si>
    <t>Springe</t>
  </si>
  <si>
    <t>Lock Arcane</t>
  </si>
  <si>
    <t>False Door</t>
  </si>
  <si>
    <t>Jam</t>
  </si>
  <si>
    <t>Caltrops</t>
  </si>
  <si>
    <t>Punchdoor</t>
  </si>
  <si>
    <t>Deadfall</t>
  </si>
  <si>
    <t>False Trails</t>
  </si>
  <si>
    <t>Camodoor</t>
  </si>
  <si>
    <t>Trigger</t>
  </si>
  <si>
    <t>Thorny Maze</t>
  </si>
  <si>
    <t>Blockade</t>
  </si>
  <si>
    <t>Mankiller</t>
  </si>
  <si>
    <t>No Trace</t>
  </si>
  <si>
    <t>Seal</t>
  </si>
  <si>
    <t>Shiver</t>
  </si>
  <si>
    <t>Divine Word</t>
  </si>
  <si>
    <t>Tombolko(Anubis)</t>
  </si>
  <si>
    <t>Find Dead</t>
  </si>
  <si>
    <t>Tombstone</t>
  </si>
  <si>
    <t>Grave Sight</t>
  </si>
  <si>
    <t>Preserve Dead</t>
  </si>
  <si>
    <t>Grave</t>
  </si>
  <si>
    <t>Grave Lock</t>
  </si>
  <si>
    <t>Vervakadavro</t>
  </si>
  <si>
    <t>Coffin</t>
  </si>
  <si>
    <t>Grave Ward</t>
  </si>
  <si>
    <t>Regenerate Dead</t>
  </si>
  <si>
    <t>Shrine</t>
  </si>
  <si>
    <t>Grave Curse</t>
  </si>
  <si>
    <t>Animotusi(Anubis)</t>
  </si>
  <si>
    <t>Detect Souls</t>
  </si>
  <si>
    <t>Empathy</t>
  </si>
  <si>
    <t>Refresh</t>
  </si>
  <si>
    <t>Soul Blade</t>
  </si>
  <si>
    <t>Flaming Arrows</t>
  </si>
  <si>
    <t>Flame</t>
  </si>
  <si>
    <t>Part Fire</t>
  </si>
  <si>
    <t>Immolate</t>
  </si>
  <si>
    <t>Quench</t>
  </si>
  <si>
    <t>Nimble</t>
  </si>
  <si>
    <t>Fireball</t>
  </si>
  <si>
    <t>Flame Dance</t>
  </si>
  <si>
    <t>Firebreath</t>
  </si>
  <si>
    <t>Flame Barrier</t>
  </si>
  <si>
    <t>Flameshape</t>
  </si>
  <si>
    <t>Conflagration</t>
  </si>
  <si>
    <t>Comet</t>
  </si>
  <si>
    <t>Fajrovoki</t>
  </si>
  <si>
    <t>Spirit Fire</t>
  </si>
  <si>
    <t>Glowworm</t>
  </si>
  <si>
    <t>Magic Torch</t>
  </si>
  <si>
    <t>Light Shield</t>
  </si>
  <si>
    <t>Magic Lantern</t>
  </si>
  <si>
    <t>Whip</t>
  </si>
  <si>
    <t>Limn</t>
  </si>
  <si>
    <t>Alarm</t>
  </si>
  <si>
    <t>Color Shift</t>
  </si>
  <si>
    <t>Defer 11</t>
  </si>
  <si>
    <t>Defer 12</t>
  </si>
  <si>
    <t>Defer 13</t>
  </si>
  <si>
    <t>Defer 14</t>
  </si>
  <si>
    <t>Defer 15</t>
  </si>
  <si>
    <t>Defer 16</t>
  </si>
  <si>
    <t>Revocation</t>
  </si>
  <si>
    <t>Revocation 1</t>
  </si>
  <si>
    <t>Revocation 2</t>
  </si>
  <si>
    <t>Revocation 3</t>
  </si>
  <si>
    <t>Revocation 4</t>
  </si>
  <si>
    <t>Revocation 5</t>
  </si>
  <si>
    <t>Revocation 6</t>
  </si>
  <si>
    <t>Revocation 7</t>
  </si>
  <si>
    <t>Revocation 8</t>
  </si>
  <si>
    <t>Revocation 9</t>
  </si>
  <si>
    <t>Revocation 10</t>
  </si>
  <si>
    <t>Revocation 11</t>
  </si>
  <si>
    <t>MAGIC</t>
  </si>
  <si>
    <t>Mist</t>
  </si>
  <si>
    <t>Cold Touch</t>
  </si>
  <si>
    <t>The Voice</t>
  </si>
  <si>
    <t>Root</t>
  </si>
  <si>
    <t>Pause Time</t>
  </si>
  <si>
    <t>Soul Catcher</t>
  </si>
  <si>
    <t>Earthbone</t>
  </si>
  <si>
    <t>Suspend Time</t>
  </si>
  <si>
    <t>Soul Home</t>
  </si>
  <si>
    <t>Scythe</t>
  </si>
  <si>
    <t>Halt Time</t>
  </si>
  <si>
    <t>Soul Hold</t>
  </si>
  <si>
    <t>Obliterate</t>
  </si>
  <si>
    <t>Retreat Time</t>
  </si>
  <si>
    <t>Soul Banish</t>
  </si>
  <si>
    <t>Fire Magics</t>
  </si>
  <si>
    <t>Illumination</t>
  </si>
  <si>
    <t>Conjurations</t>
  </si>
  <si>
    <t>Mind Twisters</t>
  </si>
  <si>
    <t>Flint and Steel</t>
  </si>
  <si>
    <t>Base Cost</t>
  </si>
  <si>
    <t>XP Cost</t>
  </si>
  <si>
    <t>Cost of Next</t>
  </si>
  <si>
    <t>STR*</t>
  </si>
  <si>
    <t>INT*</t>
  </si>
  <si>
    <t>PER*</t>
  </si>
  <si>
    <t>CSE*</t>
  </si>
  <si>
    <t>HEA*</t>
  </si>
  <si>
    <t>AGI*</t>
  </si>
  <si>
    <t>PWR*</t>
  </si>
  <si>
    <t>COM*</t>
  </si>
  <si>
    <t>WIL*</t>
  </si>
  <si>
    <t>DP</t>
  </si>
  <si>
    <t>Combat Mod</t>
  </si>
  <si>
    <t>Missle Mod</t>
  </si>
  <si>
    <t>Grapple Mod</t>
  </si>
  <si>
    <t>Linear Mod</t>
  </si>
  <si>
    <t>Stats</t>
  </si>
  <si>
    <t>Skills</t>
  </si>
  <si>
    <t>Elemental Spells</t>
  </si>
  <si>
    <t>Divine Spells</t>
  </si>
  <si>
    <t>Name</t>
  </si>
  <si>
    <t>EU</t>
  </si>
  <si>
    <t>DU</t>
  </si>
  <si>
    <t>DOB</t>
  </si>
  <si>
    <t>Age</t>
  </si>
  <si>
    <t>Buy to</t>
  </si>
  <si>
    <t xml:space="preserve">Rate </t>
  </si>
  <si>
    <t>Mods</t>
  </si>
  <si>
    <t>XP</t>
  </si>
  <si>
    <t>Remaining</t>
  </si>
  <si>
    <t>Languages*</t>
  </si>
  <si>
    <t>*Stats and Languages are not included in your rating</t>
  </si>
  <si>
    <t>Creature Abilities**</t>
  </si>
  <si>
    <t>**Abilities that didn't require experience to buy should have a base cost of 0</t>
  </si>
  <si>
    <t>Common Magics</t>
  </si>
  <si>
    <t>Water Magics</t>
  </si>
  <si>
    <t>Courage(Orus)</t>
  </si>
  <si>
    <t>Hate(Orus)</t>
  </si>
  <si>
    <t>Love(Orus)</t>
  </si>
  <si>
    <t>Fear(Orus)</t>
  </si>
  <si>
    <t>Defer</t>
  </si>
  <si>
    <t>Defer 1</t>
  </si>
  <si>
    <t>Defer 2</t>
  </si>
  <si>
    <t>Defer 3</t>
  </si>
  <si>
    <t>Defer 4</t>
  </si>
  <si>
    <t>Defer 5</t>
  </si>
  <si>
    <t>Defer 6</t>
  </si>
  <si>
    <t>Defer 7</t>
  </si>
  <si>
    <t>Defer 8</t>
  </si>
  <si>
    <t>Defer 9</t>
  </si>
  <si>
    <t>Defer 10</t>
  </si>
  <si>
    <t>Portable Hole</t>
  </si>
  <si>
    <t>Call Package</t>
  </si>
  <si>
    <t>Magic Door</t>
  </si>
  <si>
    <t>Vanish</t>
  </si>
  <si>
    <t>Otherworld</t>
  </si>
  <si>
    <t>Banish</t>
  </si>
  <si>
    <t>Wardings</t>
  </si>
  <si>
    <t>Changings</t>
  </si>
  <si>
    <t>Charms</t>
  </si>
  <si>
    <t>Spray</t>
  </si>
  <si>
    <t>Well</t>
  </si>
  <si>
    <t>Level</t>
  </si>
  <si>
    <t>Ice Ball</t>
  </si>
  <si>
    <t>Gills</t>
  </si>
  <si>
    <t>Hot or Cold</t>
  </si>
  <si>
    <t>Rain Dance</t>
  </si>
  <si>
    <t>Hail</t>
  </si>
  <si>
    <t>Dam</t>
  </si>
  <si>
    <t>Riverman</t>
  </si>
  <si>
    <t>Demolish</t>
  </si>
  <si>
    <t>Ocean Cold</t>
  </si>
  <si>
    <t>Torrent</t>
  </si>
  <si>
    <t>Divert</t>
  </si>
  <si>
    <t>Akvovoki</t>
  </si>
  <si>
    <t>Revocation 12</t>
  </si>
  <si>
    <t>Revocation 13</t>
  </si>
  <si>
    <t>Revocation 14</t>
  </si>
  <si>
    <t>Revocation 15</t>
  </si>
  <si>
    <t>Revocation 16</t>
  </si>
  <si>
    <t>Lamp</t>
  </si>
  <si>
    <t>Change Temperature</t>
  </si>
  <si>
    <t>Renew Object</t>
  </si>
  <si>
    <t>Glue</t>
  </si>
  <si>
    <t>Mending</t>
  </si>
  <si>
    <t>Fetch</t>
  </si>
  <si>
    <t>Find</t>
  </si>
  <si>
    <t>Weapon Charm</t>
  </si>
  <si>
    <t>Reassemble</t>
  </si>
  <si>
    <t>Know Element</t>
  </si>
  <si>
    <t>Armor Charm</t>
  </si>
  <si>
    <t>Fasten</t>
  </si>
  <si>
    <t>Shelter</t>
  </si>
  <si>
    <t>Servants</t>
  </si>
  <si>
    <t>Know Magic</t>
  </si>
  <si>
    <t>Movement</t>
  </si>
  <si>
    <t>Skill / Spell / Attribute</t>
  </si>
  <si>
    <t>XP Available to Spend</t>
  </si>
  <si>
    <t>Total XP Spent</t>
  </si>
  <si>
    <t>Actual Rating</t>
  </si>
  <si>
    <t>PU</t>
  </si>
  <si>
    <t>Clairsentience</t>
  </si>
  <si>
    <t>Metacreativity</t>
  </si>
  <si>
    <t>Psychokinesis</t>
  </si>
  <si>
    <t>Psychometabolism</t>
  </si>
  <si>
    <t>Psychoportation</t>
  </si>
  <si>
    <t>Telepathy</t>
  </si>
  <si>
    <t>Rank</t>
  </si>
  <si>
    <t>Psionic Abilities*</t>
  </si>
  <si>
    <t>*For psionic abilities, total the number of ranks of abilities purchased. For example, to purchase a rank 3 ability, add 3 to the ranks column</t>
  </si>
  <si>
    <t>Number of Abilities</t>
  </si>
  <si>
    <t>ELEMENT TYPE</t>
  </si>
  <si>
    <t>PSIONICS</t>
  </si>
  <si>
    <t>1 - Ballistic Attack</t>
  </si>
  <si>
    <t>1 - Animate Shadow</t>
  </si>
  <si>
    <t>2 - Negate Lesser Psionics</t>
  </si>
  <si>
    <t>3 - Gird</t>
  </si>
  <si>
    <t>3 - Stomp</t>
  </si>
  <si>
    <t>4 - Far Punch</t>
  </si>
  <si>
    <t>4 - Magnify</t>
  </si>
  <si>
    <t>5 - Minor Telekinesis</t>
  </si>
  <si>
    <t>6 - Inertial Barrier</t>
  </si>
  <si>
    <t>7 - Negate Moderate Psionics</t>
  </si>
  <si>
    <t>8 - Animate Object</t>
  </si>
  <si>
    <t>8 - Mass Punch</t>
  </si>
  <si>
    <t>9 - Control Body</t>
  </si>
  <si>
    <t>10 - Psychic Vampire</t>
  </si>
  <si>
    <t>10 - Telekinesis</t>
  </si>
  <si>
    <t>11 - Energy Conversion</t>
  </si>
  <si>
    <t>12 - Negate Greater Psionics</t>
  </si>
  <si>
    <t>12 - Disintegrate</t>
  </si>
  <si>
    <t>13 - Bind Psionics</t>
  </si>
  <si>
    <t>14 - Negate All Psionics</t>
  </si>
  <si>
    <t>15 - Death Field</t>
  </si>
  <si>
    <t>16 - Detonation</t>
  </si>
  <si>
    <t>16 - Convergence</t>
  </si>
  <si>
    <t>1 - Talons</t>
  </si>
  <si>
    <t>1 - Hear Light</t>
  </si>
  <si>
    <t>1 - See Sound</t>
  </si>
  <si>
    <t>2 - Enhanced Vigor</t>
  </si>
  <si>
    <t>3 - Cannibalize</t>
  </si>
  <si>
    <t>4 - Biofeedback</t>
  </si>
  <si>
    <t>4 - Body Weaponry</t>
  </si>
  <si>
    <t>5 - Claws of the Bear</t>
  </si>
  <si>
    <t>6 - Graft Armor</t>
  </si>
  <si>
    <t>6 - Graft Weapon</t>
  </si>
  <si>
    <t>7 - Double Pain</t>
  </si>
  <si>
    <t>8 - Body Control</t>
  </si>
  <si>
    <t>8 - Touch of the Vampire</t>
  </si>
  <si>
    <t>9 - Immovability</t>
  </si>
  <si>
    <t>10 - Superior Vigor</t>
  </si>
  <si>
    <t>11 - Metamorphosis</t>
  </si>
  <si>
    <t>12 - Body Adjustment</t>
  </si>
  <si>
    <t>7 - Cell Adjustment</t>
  </si>
  <si>
    <t>12 - Alpha Attack</t>
  </si>
  <si>
    <t>13 - Complete Healing</t>
  </si>
  <si>
    <t>14 - Unstoppable Vigor</t>
  </si>
  <si>
    <t>15 - Genetic Adjustment</t>
  </si>
  <si>
    <t>16 - Affinity Field</t>
  </si>
  <si>
    <t>16 - True Metabolism</t>
  </si>
  <si>
    <t>1 - Know Direction</t>
  </si>
  <si>
    <t>1 - Spirit Sense</t>
  </si>
  <si>
    <t>2 - Combat Precognition</t>
  </si>
  <si>
    <t>3 - Clairaudience</t>
  </si>
  <si>
    <t>3 - Know Location</t>
  </si>
  <si>
    <t>4 - Danger Sense</t>
  </si>
  <si>
    <t>5 - Aura Sight</t>
  </si>
  <si>
    <t>5 - Recall Pain</t>
  </si>
  <si>
    <t>6 - Clairvoyance</t>
  </si>
  <si>
    <t>6 - Appraise</t>
  </si>
  <si>
    <t>6 - Scrying Trap</t>
  </si>
  <si>
    <t>7 - All Round Vision</t>
  </si>
  <si>
    <t>7 - Radial Navigation</t>
  </si>
  <si>
    <t>8 - Fate of One</t>
  </si>
  <si>
    <t>9 - Planar Hearing</t>
  </si>
  <si>
    <t>10 - Precognition</t>
  </si>
  <si>
    <t>10 - Sens. to Psychic Imp.</t>
  </si>
  <si>
    <t>11 - Emulation</t>
  </si>
  <si>
    <t>12 - Planar Sight</t>
  </si>
  <si>
    <t>12 - Recall Torture</t>
  </si>
  <si>
    <t>13 - Greater Emulation</t>
  </si>
  <si>
    <t>14 - True Seeing</t>
  </si>
  <si>
    <t>15 - Metafaculty</t>
  </si>
  <si>
    <t>16 - Recall Death</t>
  </si>
  <si>
    <t>1 - Create Light</t>
  </si>
  <si>
    <t>1 - Create Ammo</t>
  </si>
  <si>
    <t>1 - Firefall</t>
  </si>
  <si>
    <t>2 - Ectoplasmic Barrier</t>
  </si>
  <si>
    <t>3 - Ectoplasmic Shield</t>
  </si>
  <si>
    <t>4 - Minor Creation</t>
  </si>
  <si>
    <t>5 - Ectoplasmic Cocoon</t>
  </si>
  <si>
    <t>5 - Flaming Shroud</t>
  </si>
  <si>
    <t>6 - Create Weapon</t>
  </si>
  <si>
    <t>6 - Fabricate</t>
  </si>
  <si>
    <t>7 - Create Food and Water</t>
  </si>
  <si>
    <t>8 - Whitefire</t>
  </si>
  <si>
    <t>8 - Quintessence</t>
  </si>
  <si>
    <t>9 - Wall of Ectoplasm</t>
  </si>
  <si>
    <t>10 - Ectoplasmic Armor</t>
  </si>
  <si>
    <t>10 - Major Creation</t>
  </si>
  <si>
    <t>11 - Metaphysical Weapon</t>
  </si>
  <si>
    <t>12 - Ectoplasmic Copy</t>
  </si>
  <si>
    <t>12 - Mass Cocoon</t>
  </si>
  <si>
    <t>13 - Incarnate</t>
  </si>
  <si>
    <t>14 - Greater Fabricate</t>
  </si>
  <si>
    <t>15 - Contingency</t>
  </si>
  <si>
    <t>16 - Genesis</t>
  </si>
  <si>
    <t>16 - Mind Store</t>
  </si>
  <si>
    <t>1 - Float</t>
  </si>
  <si>
    <t>2 - Feather Fall</t>
  </si>
  <si>
    <t>2 - Fleet Foot</t>
  </si>
  <si>
    <t>3 - Trace Teleport</t>
  </si>
  <si>
    <t>4 - Dimensional Grab</t>
  </si>
  <si>
    <t>4 - Short Teleport</t>
  </si>
  <si>
    <t>5 - Go Away!</t>
  </si>
  <si>
    <t>5 - Teleport Trigger</t>
  </si>
  <si>
    <t>6 - Time Hop</t>
  </si>
  <si>
    <t>7 - Follow Teleport</t>
  </si>
  <si>
    <t>7 - Sending</t>
  </si>
  <si>
    <t>8 - Dimensional Door</t>
  </si>
  <si>
    <t>9 - Baleful Teleport</t>
  </si>
  <si>
    <t>10 - Interdimensional Grab</t>
  </si>
  <si>
    <t>10 - Temporal Acceleration</t>
  </si>
  <si>
    <t>11 - Dismissal</t>
  </si>
  <si>
    <t>12 - Random Teleport</t>
  </si>
  <si>
    <t>12 - Time Shift</t>
  </si>
  <si>
    <t>13 - Teleport</t>
  </si>
  <si>
    <t>14 - Summon Planar Being</t>
  </si>
  <si>
    <t>14 - Teleportation Circle</t>
  </si>
  <si>
    <t>15 - Group Teleport</t>
  </si>
  <si>
    <t>16 - Planeshift</t>
  </si>
  <si>
    <t>16 - Planeshift Circle</t>
  </si>
  <si>
    <t>1 - Daze</t>
  </si>
  <si>
    <t>1 - Detect Lie</t>
  </si>
  <si>
    <t>2 - Missive</t>
  </si>
  <si>
    <t>3 - Day Dream</t>
  </si>
  <si>
    <t>4 - Share Memory</t>
  </si>
  <si>
    <t>5 - Fate Link</t>
  </si>
  <si>
    <t>5 - Share Language</t>
  </si>
  <si>
    <t>6 - Mind Read</t>
  </si>
  <si>
    <t>7 - Share Skill</t>
  </si>
  <si>
    <t>8 - Crisis of Breath</t>
  </si>
  <si>
    <t>8 - Invincible Foes</t>
  </si>
  <si>
    <t>9 - Share Spell</t>
  </si>
  <si>
    <t>10 - Eject</t>
  </si>
  <si>
    <t>10 - Invincibility</t>
  </si>
  <si>
    <t>11 - Fatal Attraction</t>
  </si>
  <si>
    <t>11 - Vanish</t>
  </si>
  <si>
    <t>12 - Split Personality</t>
  </si>
  <si>
    <t>12 - Synaptic Static</t>
  </si>
  <si>
    <t>13 - Psychic Chirurgery</t>
  </si>
  <si>
    <t>14 - Dominate</t>
  </si>
  <si>
    <t>14 - Mind Switch</t>
  </si>
  <si>
    <t>15 - Microcosm</t>
  </si>
  <si>
    <t>16 - Enlighten</t>
  </si>
  <si>
    <t>CREATURE ABILITIES</t>
  </si>
  <si>
    <t>DESCRIPTION</t>
  </si>
  <si>
    <t>JAERN CHARACTER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</si>
</sst>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Black"/>
      <family val="2"/>
    </font>
    <font>
      <b/>
      <sz val="10"/>
      <color indexed="9"/>
      <name val="Arial Black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</font>
    <font>
      <sz val="6"/>
      <name val="Times New Roman"/>
    </font>
    <font>
      <b/>
      <sz val="8"/>
      <color indexed="9"/>
      <name val="Arial Black"/>
      <family val="2"/>
    </font>
    <font>
      <sz val="8"/>
      <color indexed="9"/>
      <name val="Arial"/>
    </font>
    <font>
      <sz val="6"/>
      <name val="Arial"/>
      <family val="2"/>
    </font>
    <font>
      <sz val="10"/>
      <name val="Arial Black"/>
      <family val="2"/>
    </font>
    <font>
      <sz val="4"/>
      <name val="Arial Black"/>
      <family val="2"/>
    </font>
    <font>
      <sz val="4"/>
      <name val="Arial"/>
      <family val="2"/>
    </font>
    <font>
      <sz val="6"/>
      <name val="Arial Black"/>
      <family val="2"/>
    </font>
    <font>
      <sz val="8"/>
      <color theme="0"/>
      <name val="Arial Black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 Black"/>
      <family val="2"/>
    </font>
    <font>
      <sz val="8"/>
      <color rgb="FFFF0000"/>
      <name val="Arial Black"/>
      <family val="2"/>
    </font>
    <font>
      <sz val="9"/>
      <color theme="0"/>
      <name val="Arial Black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0" xfId="0" applyFont="1" applyFill="1"/>
    <xf numFmtId="0" fontId="4" fillId="3" borderId="0" xfId="0" applyFont="1" applyFill="1"/>
    <xf numFmtId="0" fontId="3" fillId="0" borderId="1" xfId="0" applyFont="1" applyBorder="1"/>
    <xf numFmtId="0" fontId="4" fillId="4" borderId="1" xfId="0" applyFont="1" applyFill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0" fontId="4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3" fillId="0" borderId="0" xfId="0" applyFont="1"/>
    <xf numFmtId="0" fontId="3" fillId="8" borderId="1" xfId="0" applyFont="1" applyFill="1" applyBorder="1"/>
    <xf numFmtId="0" fontId="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7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9" borderId="1" xfId="0" applyFont="1" applyFill="1" applyBorder="1"/>
    <xf numFmtId="0" fontId="4" fillId="10" borderId="1" xfId="0" applyFont="1" applyFill="1" applyBorder="1"/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Fill="1"/>
    <xf numFmtId="0" fontId="19" fillId="0" borderId="0" xfId="0" applyFont="1" applyFill="1" applyAlignment="1"/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2" fillId="0" borderId="0" xfId="0" applyFont="1" applyFill="1" applyBorder="1" applyAlignment="1"/>
    <xf numFmtId="0" fontId="20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3" fontId="0" fillId="0" borderId="0" xfId="0" applyNumberForma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/>
    <xf numFmtId="0" fontId="3" fillId="0" borderId="0" xfId="0" applyFont="1" applyAlignment="1"/>
    <xf numFmtId="0" fontId="1" fillId="0" borderId="0" xfId="0" applyFont="1" applyAlignment="1"/>
    <xf numFmtId="0" fontId="14" fillId="0" borderId="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4" fillId="10" borderId="13" xfId="0" applyFont="1" applyFill="1" applyBorder="1" applyAlignment="1">
      <alignment horizontal="right"/>
    </xf>
    <xf numFmtId="0" fontId="0" fillId="10" borderId="14" xfId="0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9" fillId="8" borderId="0" xfId="0" applyFont="1" applyFill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" xfId="0" applyFill="1" applyBorder="1" applyAlignment="1"/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3" borderId="0" xfId="0" applyFont="1" applyFill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/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4" fillId="0" borderId="14" xfId="0" applyFont="1" applyBorder="1" applyAlignment="1"/>
    <xf numFmtId="0" fontId="6" fillId="0" borderId="15" xfId="0" applyFont="1" applyBorder="1" applyAlignment="1"/>
    <xf numFmtId="0" fontId="6" fillId="0" borderId="14" xfId="0" applyFont="1" applyBorder="1" applyAlignment="1"/>
    <xf numFmtId="0" fontId="18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7" fillId="3" borderId="4" xfId="0" applyFont="1" applyFill="1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7" fillId="3" borderId="0" xfId="0" applyFont="1" applyFill="1" applyAlignment="1"/>
    <xf numFmtId="0" fontId="0" fillId="0" borderId="0" xfId="0" applyAlignment="1"/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3" fontId="0" fillId="0" borderId="1" xfId="0" applyNumberFormat="1" applyBorder="1" applyAlignment="1">
      <alignment horizontal="center"/>
    </xf>
    <xf numFmtId="0" fontId="0" fillId="0" borderId="9" xfId="0" applyBorder="1" applyAlignment="1"/>
    <xf numFmtId="0" fontId="0" fillId="0" borderId="4" xfId="0" applyBorder="1" applyAlignment="1"/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28229</xdr:colOff>
      <xdr:row>88</xdr:row>
      <xdr:rowOff>19570</xdr:rowOff>
    </xdr:from>
    <xdr:to>
      <xdr:col>7</xdr:col>
      <xdr:colOff>82262</xdr:colOff>
      <xdr:row>88</xdr:row>
      <xdr:rowOff>69273</xdr:rowOff>
    </xdr:to>
    <xdr:sp macro="" textlink="">
      <xdr:nvSpPr>
        <xdr:cNvPr id="162" name="Rectangle 161"/>
        <xdr:cNvSpPr/>
      </xdr:nvSpPr>
      <xdr:spPr>
        <a:xfrm>
          <a:off x="2635071" y="1517935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89</xdr:row>
      <xdr:rowOff>20437</xdr:rowOff>
    </xdr:from>
    <xdr:to>
      <xdr:col>7</xdr:col>
      <xdr:colOff>83128</xdr:colOff>
      <xdr:row>89</xdr:row>
      <xdr:rowOff>70140</xdr:rowOff>
    </xdr:to>
    <xdr:sp macro="" textlink="">
      <xdr:nvSpPr>
        <xdr:cNvPr id="163" name="Rectangle 162"/>
        <xdr:cNvSpPr/>
      </xdr:nvSpPr>
      <xdr:spPr>
        <a:xfrm>
          <a:off x="2635937" y="1526545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90</xdr:row>
      <xdr:rowOff>19570</xdr:rowOff>
    </xdr:from>
    <xdr:to>
      <xdr:col>7</xdr:col>
      <xdr:colOff>82262</xdr:colOff>
      <xdr:row>90</xdr:row>
      <xdr:rowOff>69273</xdr:rowOff>
    </xdr:to>
    <xdr:sp macro="" textlink="">
      <xdr:nvSpPr>
        <xdr:cNvPr id="164" name="Rectangle 163"/>
        <xdr:cNvSpPr/>
      </xdr:nvSpPr>
      <xdr:spPr>
        <a:xfrm>
          <a:off x="2635071" y="1534980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91</xdr:row>
      <xdr:rowOff>20437</xdr:rowOff>
    </xdr:from>
    <xdr:to>
      <xdr:col>7</xdr:col>
      <xdr:colOff>83128</xdr:colOff>
      <xdr:row>91</xdr:row>
      <xdr:rowOff>70140</xdr:rowOff>
    </xdr:to>
    <xdr:sp macro="" textlink="">
      <xdr:nvSpPr>
        <xdr:cNvPr id="165" name="Rectangle 164"/>
        <xdr:cNvSpPr/>
      </xdr:nvSpPr>
      <xdr:spPr>
        <a:xfrm>
          <a:off x="2635937" y="1543589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92</xdr:row>
      <xdr:rowOff>19570</xdr:rowOff>
    </xdr:from>
    <xdr:to>
      <xdr:col>7</xdr:col>
      <xdr:colOff>82262</xdr:colOff>
      <xdr:row>92</xdr:row>
      <xdr:rowOff>69273</xdr:rowOff>
    </xdr:to>
    <xdr:sp macro="" textlink="">
      <xdr:nvSpPr>
        <xdr:cNvPr id="166" name="Rectangle 165"/>
        <xdr:cNvSpPr/>
      </xdr:nvSpPr>
      <xdr:spPr>
        <a:xfrm>
          <a:off x="2635071" y="1552025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93</xdr:row>
      <xdr:rowOff>20437</xdr:rowOff>
    </xdr:from>
    <xdr:to>
      <xdr:col>7</xdr:col>
      <xdr:colOff>83128</xdr:colOff>
      <xdr:row>93</xdr:row>
      <xdr:rowOff>70140</xdr:rowOff>
    </xdr:to>
    <xdr:sp macro="" textlink="">
      <xdr:nvSpPr>
        <xdr:cNvPr id="167" name="Rectangle 166"/>
        <xdr:cNvSpPr/>
      </xdr:nvSpPr>
      <xdr:spPr>
        <a:xfrm>
          <a:off x="2635937" y="156063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94</xdr:row>
      <xdr:rowOff>19570</xdr:rowOff>
    </xdr:from>
    <xdr:to>
      <xdr:col>7</xdr:col>
      <xdr:colOff>82262</xdr:colOff>
      <xdr:row>94</xdr:row>
      <xdr:rowOff>69273</xdr:rowOff>
    </xdr:to>
    <xdr:sp macro="" textlink="">
      <xdr:nvSpPr>
        <xdr:cNvPr id="168" name="Rectangle 167"/>
        <xdr:cNvSpPr/>
      </xdr:nvSpPr>
      <xdr:spPr>
        <a:xfrm>
          <a:off x="2635071" y="1569070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95</xdr:row>
      <xdr:rowOff>20437</xdr:rowOff>
    </xdr:from>
    <xdr:to>
      <xdr:col>7</xdr:col>
      <xdr:colOff>83128</xdr:colOff>
      <xdr:row>95</xdr:row>
      <xdr:rowOff>70140</xdr:rowOff>
    </xdr:to>
    <xdr:sp macro="" textlink="">
      <xdr:nvSpPr>
        <xdr:cNvPr id="169" name="Rectangle 168"/>
        <xdr:cNvSpPr/>
      </xdr:nvSpPr>
      <xdr:spPr>
        <a:xfrm>
          <a:off x="2635937" y="1577679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96</xdr:row>
      <xdr:rowOff>19570</xdr:rowOff>
    </xdr:from>
    <xdr:to>
      <xdr:col>7</xdr:col>
      <xdr:colOff>82262</xdr:colOff>
      <xdr:row>96</xdr:row>
      <xdr:rowOff>69273</xdr:rowOff>
    </xdr:to>
    <xdr:sp macro="" textlink="">
      <xdr:nvSpPr>
        <xdr:cNvPr id="170" name="Rectangle 169"/>
        <xdr:cNvSpPr/>
      </xdr:nvSpPr>
      <xdr:spPr>
        <a:xfrm>
          <a:off x="2635071" y="1586114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97</xdr:row>
      <xdr:rowOff>19570</xdr:rowOff>
    </xdr:from>
    <xdr:to>
      <xdr:col>7</xdr:col>
      <xdr:colOff>82262</xdr:colOff>
      <xdr:row>97</xdr:row>
      <xdr:rowOff>69273</xdr:rowOff>
    </xdr:to>
    <xdr:sp macro="" textlink="">
      <xdr:nvSpPr>
        <xdr:cNvPr id="171" name="Rectangle 170"/>
        <xdr:cNvSpPr/>
      </xdr:nvSpPr>
      <xdr:spPr>
        <a:xfrm>
          <a:off x="2635071" y="1594637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98</xdr:row>
      <xdr:rowOff>20437</xdr:rowOff>
    </xdr:from>
    <xdr:to>
      <xdr:col>7</xdr:col>
      <xdr:colOff>83128</xdr:colOff>
      <xdr:row>98</xdr:row>
      <xdr:rowOff>70140</xdr:rowOff>
    </xdr:to>
    <xdr:sp macro="" textlink="">
      <xdr:nvSpPr>
        <xdr:cNvPr id="172" name="Rectangle 171"/>
        <xdr:cNvSpPr/>
      </xdr:nvSpPr>
      <xdr:spPr>
        <a:xfrm>
          <a:off x="2635937" y="1603246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99</xdr:row>
      <xdr:rowOff>19570</xdr:rowOff>
    </xdr:from>
    <xdr:to>
      <xdr:col>7</xdr:col>
      <xdr:colOff>82262</xdr:colOff>
      <xdr:row>99</xdr:row>
      <xdr:rowOff>69273</xdr:rowOff>
    </xdr:to>
    <xdr:sp macro="" textlink="">
      <xdr:nvSpPr>
        <xdr:cNvPr id="173" name="Rectangle 172"/>
        <xdr:cNvSpPr/>
      </xdr:nvSpPr>
      <xdr:spPr>
        <a:xfrm>
          <a:off x="2635071" y="161168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100</xdr:row>
      <xdr:rowOff>20437</xdr:rowOff>
    </xdr:from>
    <xdr:to>
      <xdr:col>7</xdr:col>
      <xdr:colOff>83128</xdr:colOff>
      <xdr:row>100</xdr:row>
      <xdr:rowOff>70140</xdr:rowOff>
    </xdr:to>
    <xdr:sp macro="" textlink="">
      <xdr:nvSpPr>
        <xdr:cNvPr id="174" name="Rectangle 173"/>
        <xdr:cNvSpPr/>
      </xdr:nvSpPr>
      <xdr:spPr>
        <a:xfrm>
          <a:off x="2635937" y="1620291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101</xdr:row>
      <xdr:rowOff>19570</xdr:rowOff>
    </xdr:from>
    <xdr:to>
      <xdr:col>7</xdr:col>
      <xdr:colOff>82262</xdr:colOff>
      <xdr:row>101</xdr:row>
      <xdr:rowOff>69273</xdr:rowOff>
    </xdr:to>
    <xdr:sp macro="" textlink="">
      <xdr:nvSpPr>
        <xdr:cNvPr id="175" name="Rectangle 174"/>
        <xdr:cNvSpPr/>
      </xdr:nvSpPr>
      <xdr:spPr>
        <a:xfrm>
          <a:off x="2635071" y="1628726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102</xdr:row>
      <xdr:rowOff>20437</xdr:rowOff>
    </xdr:from>
    <xdr:to>
      <xdr:col>7</xdr:col>
      <xdr:colOff>83128</xdr:colOff>
      <xdr:row>102</xdr:row>
      <xdr:rowOff>70140</xdr:rowOff>
    </xdr:to>
    <xdr:sp macro="" textlink="">
      <xdr:nvSpPr>
        <xdr:cNvPr id="176" name="Rectangle 175"/>
        <xdr:cNvSpPr/>
      </xdr:nvSpPr>
      <xdr:spPr>
        <a:xfrm>
          <a:off x="2635937" y="1637335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103</xdr:row>
      <xdr:rowOff>19570</xdr:rowOff>
    </xdr:from>
    <xdr:to>
      <xdr:col>7</xdr:col>
      <xdr:colOff>82262</xdr:colOff>
      <xdr:row>103</xdr:row>
      <xdr:rowOff>69273</xdr:rowOff>
    </xdr:to>
    <xdr:sp macro="" textlink="">
      <xdr:nvSpPr>
        <xdr:cNvPr id="177" name="Rectangle 176"/>
        <xdr:cNvSpPr/>
      </xdr:nvSpPr>
      <xdr:spPr>
        <a:xfrm>
          <a:off x="2635071" y="1645771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104</xdr:row>
      <xdr:rowOff>20437</xdr:rowOff>
    </xdr:from>
    <xdr:to>
      <xdr:col>7</xdr:col>
      <xdr:colOff>83128</xdr:colOff>
      <xdr:row>104</xdr:row>
      <xdr:rowOff>70140</xdr:rowOff>
    </xdr:to>
    <xdr:sp macro="" textlink="">
      <xdr:nvSpPr>
        <xdr:cNvPr id="178" name="Rectangle 177"/>
        <xdr:cNvSpPr/>
      </xdr:nvSpPr>
      <xdr:spPr>
        <a:xfrm>
          <a:off x="2635937" y="1654380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105</xdr:row>
      <xdr:rowOff>19570</xdr:rowOff>
    </xdr:from>
    <xdr:to>
      <xdr:col>7</xdr:col>
      <xdr:colOff>82262</xdr:colOff>
      <xdr:row>105</xdr:row>
      <xdr:rowOff>69273</xdr:rowOff>
    </xdr:to>
    <xdr:sp macro="" textlink="">
      <xdr:nvSpPr>
        <xdr:cNvPr id="179" name="Rectangle 178"/>
        <xdr:cNvSpPr/>
      </xdr:nvSpPr>
      <xdr:spPr>
        <a:xfrm>
          <a:off x="2635071" y="1662816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106</xdr:row>
      <xdr:rowOff>20437</xdr:rowOff>
    </xdr:from>
    <xdr:to>
      <xdr:col>7</xdr:col>
      <xdr:colOff>83128</xdr:colOff>
      <xdr:row>106</xdr:row>
      <xdr:rowOff>70140</xdr:rowOff>
    </xdr:to>
    <xdr:sp macro="" textlink="">
      <xdr:nvSpPr>
        <xdr:cNvPr id="180" name="Rectangle 179"/>
        <xdr:cNvSpPr/>
      </xdr:nvSpPr>
      <xdr:spPr>
        <a:xfrm>
          <a:off x="2635937" y="1671425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107</xdr:row>
      <xdr:rowOff>19570</xdr:rowOff>
    </xdr:from>
    <xdr:to>
      <xdr:col>7</xdr:col>
      <xdr:colOff>82262</xdr:colOff>
      <xdr:row>107</xdr:row>
      <xdr:rowOff>69273</xdr:rowOff>
    </xdr:to>
    <xdr:sp macro="" textlink="">
      <xdr:nvSpPr>
        <xdr:cNvPr id="181" name="Rectangle 180"/>
        <xdr:cNvSpPr/>
      </xdr:nvSpPr>
      <xdr:spPr>
        <a:xfrm>
          <a:off x="2635071" y="1679860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108</xdr:row>
      <xdr:rowOff>20437</xdr:rowOff>
    </xdr:from>
    <xdr:to>
      <xdr:col>7</xdr:col>
      <xdr:colOff>83128</xdr:colOff>
      <xdr:row>108</xdr:row>
      <xdr:rowOff>70140</xdr:rowOff>
    </xdr:to>
    <xdr:sp macro="" textlink="">
      <xdr:nvSpPr>
        <xdr:cNvPr id="182" name="Rectangle 181"/>
        <xdr:cNvSpPr/>
      </xdr:nvSpPr>
      <xdr:spPr>
        <a:xfrm>
          <a:off x="2635937" y="168847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109</xdr:row>
      <xdr:rowOff>19570</xdr:rowOff>
    </xdr:from>
    <xdr:to>
      <xdr:col>7</xdr:col>
      <xdr:colOff>82262</xdr:colOff>
      <xdr:row>109</xdr:row>
      <xdr:rowOff>69273</xdr:rowOff>
    </xdr:to>
    <xdr:sp macro="" textlink="">
      <xdr:nvSpPr>
        <xdr:cNvPr id="183" name="Rectangle 182"/>
        <xdr:cNvSpPr/>
      </xdr:nvSpPr>
      <xdr:spPr>
        <a:xfrm>
          <a:off x="2635071" y="1696905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110</xdr:row>
      <xdr:rowOff>20437</xdr:rowOff>
    </xdr:from>
    <xdr:to>
      <xdr:col>7</xdr:col>
      <xdr:colOff>83128</xdr:colOff>
      <xdr:row>110</xdr:row>
      <xdr:rowOff>70140</xdr:rowOff>
    </xdr:to>
    <xdr:sp macro="" textlink="">
      <xdr:nvSpPr>
        <xdr:cNvPr id="184" name="Rectangle 183"/>
        <xdr:cNvSpPr/>
      </xdr:nvSpPr>
      <xdr:spPr>
        <a:xfrm>
          <a:off x="2635937" y="1705514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88</xdr:row>
      <xdr:rowOff>19570</xdr:rowOff>
    </xdr:from>
    <xdr:to>
      <xdr:col>21</xdr:col>
      <xdr:colOff>82262</xdr:colOff>
      <xdr:row>88</xdr:row>
      <xdr:rowOff>69273</xdr:rowOff>
    </xdr:to>
    <xdr:sp macro="" textlink="">
      <xdr:nvSpPr>
        <xdr:cNvPr id="185" name="Rectangle 184"/>
        <xdr:cNvSpPr/>
      </xdr:nvSpPr>
      <xdr:spPr>
        <a:xfrm>
          <a:off x="1597347" y="1517935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89</xdr:row>
      <xdr:rowOff>20437</xdr:rowOff>
    </xdr:from>
    <xdr:to>
      <xdr:col>21</xdr:col>
      <xdr:colOff>83128</xdr:colOff>
      <xdr:row>89</xdr:row>
      <xdr:rowOff>70140</xdr:rowOff>
    </xdr:to>
    <xdr:sp macro="" textlink="">
      <xdr:nvSpPr>
        <xdr:cNvPr id="186" name="Rectangle 185"/>
        <xdr:cNvSpPr/>
      </xdr:nvSpPr>
      <xdr:spPr>
        <a:xfrm>
          <a:off x="1598213" y="1526545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90</xdr:row>
      <xdr:rowOff>19570</xdr:rowOff>
    </xdr:from>
    <xdr:to>
      <xdr:col>21</xdr:col>
      <xdr:colOff>82262</xdr:colOff>
      <xdr:row>90</xdr:row>
      <xdr:rowOff>69273</xdr:rowOff>
    </xdr:to>
    <xdr:sp macro="" textlink="">
      <xdr:nvSpPr>
        <xdr:cNvPr id="187" name="Rectangle 186"/>
        <xdr:cNvSpPr/>
      </xdr:nvSpPr>
      <xdr:spPr>
        <a:xfrm>
          <a:off x="1597347" y="1534980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91</xdr:row>
      <xdr:rowOff>20437</xdr:rowOff>
    </xdr:from>
    <xdr:to>
      <xdr:col>21</xdr:col>
      <xdr:colOff>83128</xdr:colOff>
      <xdr:row>91</xdr:row>
      <xdr:rowOff>70140</xdr:rowOff>
    </xdr:to>
    <xdr:sp macro="" textlink="">
      <xdr:nvSpPr>
        <xdr:cNvPr id="188" name="Rectangle 187"/>
        <xdr:cNvSpPr/>
      </xdr:nvSpPr>
      <xdr:spPr>
        <a:xfrm>
          <a:off x="1598213" y="1543589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92</xdr:row>
      <xdr:rowOff>19570</xdr:rowOff>
    </xdr:from>
    <xdr:to>
      <xdr:col>21</xdr:col>
      <xdr:colOff>82262</xdr:colOff>
      <xdr:row>92</xdr:row>
      <xdr:rowOff>69273</xdr:rowOff>
    </xdr:to>
    <xdr:sp macro="" textlink="">
      <xdr:nvSpPr>
        <xdr:cNvPr id="189" name="Rectangle 188"/>
        <xdr:cNvSpPr/>
      </xdr:nvSpPr>
      <xdr:spPr>
        <a:xfrm>
          <a:off x="1597347" y="1552025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93</xdr:row>
      <xdr:rowOff>20437</xdr:rowOff>
    </xdr:from>
    <xdr:to>
      <xdr:col>21</xdr:col>
      <xdr:colOff>83128</xdr:colOff>
      <xdr:row>93</xdr:row>
      <xdr:rowOff>70140</xdr:rowOff>
    </xdr:to>
    <xdr:sp macro="" textlink="">
      <xdr:nvSpPr>
        <xdr:cNvPr id="190" name="Rectangle 189"/>
        <xdr:cNvSpPr/>
      </xdr:nvSpPr>
      <xdr:spPr>
        <a:xfrm>
          <a:off x="1598213" y="156063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94</xdr:row>
      <xdr:rowOff>19570</xdr:rowOff>
    </xdr:from>
    <xdr:to>
      <xdr:col>21</xdr:col>
      <xdr:colOff>82262</xdr:colOff>
      <xdr:row>94</xdr:row>
      <xdr:rowOff>69273</xdr:rowOff>
    </xdr:to>
    <xdr:sp macro="" textlink="">
      <xdr:nvSpPr>
        <xdr:cNvPr id="191" name="Rectangle 190"/>
        <xdr:cNvSpPr/>
      </xdr:nvSpPr>
      <xdr:spPr>
        <a:xfrm>
          <a:off x="1597347" y="1569070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95</xdr:row>
      <xdr:rowOff>20437</xdr:rowOff>
    </xdr:from>
    <xdr:to>
      <xdr:col>21</xdr:col>
      <xdr:colOff>83128</xdr:colOff>
      <xdr:row>95</xdr:row>
      <xdr:rowOff>70140</xdr:rowOff>
    </xdr:to>
    <xdr:sp macro="" textlink="">
      <xdr:nvSpPr>
        <xdr:cNvPr id="192" name="Rectangle 191"/>
        <xdr:cNvSpPr/>
      </xdr:nvSpPr>
      <xdr:spPr>
        <a:xfrm>
          <a:off x="1598213" y="1577679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96</xdr:row>
      <xdr:rowOff>19570</xdr:rowOff>
    </xdr:from>
    <xdr:to>
      <xdr:col>21</xdr:col>
      <xdr:colOff>82262</xdr:colOff>
      <xdr:row>96</xdr:row>
      <xdr:rowOff>69273</xdr:rowOff>
    </xdr:to>
    <xdr:sp macro="" textlink="">
      <xdr:nvSpPr>
        <xdr:cNvPr id="193" name="Rectangle 192"/>
        <xdr:cNvSpPr/>
      </xdr:nvSpPr>
      <xdr:spPr>
        <a:xfrm>
          <a:off x="1597347" y="1586114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97</xdr:row>
      <xdr:rowOff>19570</xdr:rowOff>
    </xdr:from>
    <xdr:to>
      <xdr:col>21</xdr:col>
      <xdr:colOff>82262</xdr:colOff>
      <xdr:row>97</xdr:row>
      <xdr:rowOff>69273</xdr:rowOff>
    </xdr:to>
    <xdr:sp macro="" textlink="">
      <xdr:nvSpPr>
        <xdr:cNvPr id="194" name="Rectangle 193"/>
        <xdr:cNvSpPr/>
      </xdr:nvSpPr>
      <xdr:spPr>
        <a:xfrm>
          <a:off x="1597347" y="1594637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98</xdr:row>
      <xdr:rowOff>20437</xdr:rowOff>
    </xdr:from>
    <xdr:to>
      <xdr:col>21</xdr:col>
      <xdr:colOff>83128</xdr:colOff>
      <xdr:row>98</xdr:row>
      <xdr:rowOff>70140</xdr:rowOff>
    </xdr:to>
    <xdr:sp macro="" textlink="">
      <xdr:nvSpPr>
        <xdr:cNvPr id="195" name="Rectangle 194"/>
        <xdr:cNvSpPr/>
      </xdr:nvSpPr>
      <xdr:spPr>
        <a:xfrm>
          <a:off x="1598213" y="1603246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99</xdr:row>
      <xdr:rowOff>19570</xdr:rowOff>
    </xdr:from>
    <xdr:to>
      <xdr:col>21</xdr:col>
      <xdr:colOff>82262</xdr:colOff>
      <xdr:row>99</xdr:row>
      <xdr:rowOff>69273</xdr:rowOff>
    </xdr:to>
    <xdr:sp macro="" textlink="">
      <xdr:nvSpPr>
        <xdr:cNvPr id="196" name="Rectangle 195"/>
        <xdr:cNvSpPr/>
      </xdr:nvSpPr>
      <xdr:spPr>
        <a:xfrm>
          <a:off x="1597347" y="161168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100</xdr:row>
      <xdr:rowOff>20437</xdr:rowOff>
    </xdr:from>
    <xdr:to>
      <xdr:col>21</xdr:col>
      <xdr:colOff>83128</xdr:colOff>
      <xdr:row>100</xdr:row>
      <xdr:rowOff>70140</xdr:rowOff>
    </xdr:to>
    <xdr:sp macro="" textlink="">
      <xdr:nvSpPr>
        <xdr:cNvPr id="197" name="Rectangle 196"/>
        <xdr:cNvSpPr/>
      </xdr:nvSpPr>
      <xdr:spPr>
        <a:xfrm>
          <a:off x="1598213" y="1620291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101</xdr:row>
      <xdr:rowOff>19570</xdr:rowOff>
    </xdr:from>
    <xdr:to>
      <xdr:col>21</xdr:col>
      <xdr:colOff>82262</xdr:colOff>
      <xdr:row>101</xdr:row>
      <xdr:rowOff>69273</xdr:rowOff>
    </xdr:to>
    <xdr:sp macro="" textlink="">
      <xdr:nvSpPr>
        <xdr:cNvPr id="198" name="Rectangle 197"/>
        <xdr:cNvSpPr/>
      </xdr:nvSpPr>
      <xdr:spPr>
        <a:xfrm>
          <a:off x="1597347" y="1628726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102</xdr:row>
      <xdr:rowOff>20437</xdr:rowOff>
    </xdr:from>
    <xdr:to>
      <xdr:col>21</xdr:col>
      <xdr:colOff>83128</xdr:colOff>
      <xdr:row>102</xdr:row>
      <xdr:rowOff>70140</xdr:rowOff>
    </xdr:to>
    <xdr:sp macro="" textlink="">
      <xdr:nvSpPr>
        <xdr:cNvPr id="199" name="Rectangle 198"/>
        <xdr:cNvSpPr/>
      </xdr:nvSpPr>
      <xdr:spPr>
        <a:xfrm>
          <a:off x="1598213" y="1637335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103</xdr:row>
      <xdr:rowOff>19570</xdr:rowOff>
    </xdr:from>
    <xdr:to>
      <xdr:col>21</xdr:col>
      <xdr:colOff>82262</xdr:colOff>
      <xdr:row>103</xdr:row>
      <xdr:rowOff>69273</xdr:rowOff>
    </xdr:to>
    <xdr:sp macro="" textlink="">
      <xdr:nvSpPr>
        <xdr:cNvPr id="200" name="Rectangle 199"/>
        <xdr:cNvSpPr/>
      </xdr:nvSpPr>
      <xdr:spPr>
        <a:xfrm>
          <a:off x="1597347" y="1645771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104</xdr:row>
      <xdr:rowOff>20437</xdr:rowOff>
    </xdr:from>
    <xdr:to>
      <xdr:col>21</xdr:col>
      <xdr:colOff>83128</xdr:colOff>
      <xdr:row>104</xdr:row>
      <xdr:rowOff>70140</xdr:rowOff>
    </xdr:to>
    <xdr:sp macro="" textlink="">
      <xdr:nvSpPr>
        <xdr:cNvPr id="201" name="Rectangle 200"/>
        <xdr:cNvSpPr/>
      </xdr:nvSpPr>
      <xdr:spPr>
        <a:xfrm>
          <a:off x="1598213" y="1654380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105</xdr:row>
      <xdr:rowOff>19570</xdr:rowOff>
    </xdr:from>
    <xdr:to>
      <xdr:col>21</xdr:col>
      <xdr:colOff>82262</xdr:colOff>
      <xdr:row>105</xdr:row>
      <xdr:rowOff>69273</xdr:rowOff>
    </xdr:to>
    <xdr:sp macro="" textlink="">
      <xdr:nvSpPr>
        <xdr:cNvPr id="202" name="Rectangle 201"/>
        <xdr:cNvSpPr/>
      </xdr:nvSpPr>
      <xdr:spPr>
        <a:xfrm>
          <a:off x="1597347" y="1662816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106</xdr:row>
      <xdr:rowOff>20437</xdr:rowOff>
    </xdr:from>
    <xdr:to>
      <xdr:col>21</xdr:col>
      <xdr:colOff>83128</xdr:colOff>
      <xdr:row>106</xdr:row>
      <xdr:rowOff>70140</xdr:rowOff>
    </xdr:to>
    <xdr:sp macro="" textlink="">
      <xdr:nvSpPr>
        <xdr:cNvPr id="203" name="Rectangle 202"/>
        <xdr:cNvSpPr/>
      </xdr:nvSpPr>
      <xdr:spPr>
        <a:xfrm>
          <a:off x="1598213" y="1671425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107</xdr:row>
      <xdr:rowOff>19570</xdr:rowOff>
    </xdr:from>
    <xdr:to>
      <xdr:col>21</xdr:col>
      <xdr:colOff>82262</xdr:colOff>
      <xdr:row>107</xdr:row>
      <xdr:rowOff>69273</xdr:rowOff>
    </xdr:to>
    <xdr:sp macro="" textlink="">
      <xdr:nvSpPr>
        <xdr:cNvPr id="204" name="Rectangle 203"/>
        <xdr:cNvSpPr/>
      </xdr:nvSpPr>
      <xdr:spPr>
        <a:xfrm>
          <a:off x="1597347" y="1679860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108</xdr:row>
      <xdr:rowOff>20437</xdr:rowOff>
    </xdr:from>
    <xdr:to>
      <xdr:col>21</xdr:col>
      <xdr:colOff>83128</xdr:colOff>
      <xdr:row>108</xdr:row>
      <xdr:rowOff>70140</xdr:rowOff>
    </xdr:to>
    <xdr:sp macro="" textlink="">
      <xdr:nvSpPr>
        <xdr:cNvPr id="205" name="Rectangle 204"/>
        <xdr:cNvSpPr/>
      </xdr:nvSpPr>
      <xdr:spPr>
        <a:xfrm>
          <a:off x="1598213" y="168847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109</xdr:row>
      <xdr:rowOff>19570</xdr:rowOff>
    </xdr:from>
    <xdr:to>
      <xdr:col>21</xdr:col>
      <xdr:colOff>82262</xdr:colOff>
      <xdr:row>109</xdr:row>
      <xdr:rowOff>69273</xdr:rowOff>
    </xdr:to>
    <xdr:sp macro="" textlink="">
      <xdr:nvSpPr>
        <xdr:cNvPr id="206" name="Rectangle 205"/>
        <xdr:cNvSpPr/>
      </xdr:nvSpPr>
      <xdr:spPr>
        <a:xfrm>
          <a:off x="1597347" y="1696905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110</xdr:row>
      <xdr:rowOff>20437</xdr:rowOff>
    </xdr:from>
    <xdr:to>
      <xdr:col>21</xdr:col>
      <xdr:colOff>83128</xdr:colOff>
      <xdr:row>110</xdr:row>
      <xdr:rowOff>70140</xdr:rowOff>
    </xdr:to>
    <xdr:sp macro="" textlink="">
      <xdr:nvSpPr>
        <xdr:cNvPr id="207" name="Rectangle 206"/>
        <xdr:cNvSpPr/>
      </xdr:nvSpPr>
      <xdr:spPr>
        <a:xfrm>
          <a:off x="1598213" y="1705514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88</xdr:row>
      <xdr:rowOff>19570</xdr:rowOff>
    </xdr:from>
    <xdr:to>
      <xdr:col>14</xdr:col>
      <xdr:colOff>82262</xdr:colOff>
      <xdr:row>88</xdr:row>
      <xdr:rowOff>69273</xdr:rowOff>
    </xdr:to>
    <xdr:sp macro="" textlink="">
      <xdr:nvSpPr>
        <xdr:cNvPr id="209" name="Rectangle 208"/>
        <xdr:cNvSpPr/>
      </xdr:nvSpPr>
      <xdr:spPr>
        <a:xfrm>
          <a:off x="2519768" y="1515930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89</xdr:row>
      <xdr:rowOff>20437</xdr:rowOff>
    </xdr:from>
    <xdr:to>
      <xdr:col>14</xdr:col>
      <xdr:colOff>83128</xdr:colOff>
      <xdr:row>89</xdr:row>
      <xdr:rowOff>70140</xdr:rowOff>
    </xdr:to>
    <xdr:sp macro="" textlink="">
      <xdr:nvSpPr>
        <xdr:cNvPr id="210" name="Rectangle 209"/>
        <xdr:cNvSpPr/>
      </xdr:nvSpPr>
      <xdr:spPr>
        <a:xfrm>
          <a:off x="750990" y="1524539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90</xdr:row>
      <xdr:rowOff>19570</xdr:rowOff>
    </xdr:from>
    <xdr:to>
      <xdr:col>14</xdr:col>
      <xdr:colOff>82262</xdr:colOff>
      <xdr:row>90</xdr:row>
      <xdr:rowOff>69273</xdr:rowOff>
    </xdr:to>
    <xdr:sp macro="" textlink="">
      <xdr:nvSpPr>
        <xdr:cNvPr id="211" name="Rectangle 210"/>
        <xdr:cNvSpPr/>
      </xdr:nvSpPr>
      <xdr:spPr>
        <a:xfrm>
          <a:off x="750124" y="1532975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91</xdr:row>
      <xdr:rowOff>20437</xdr:rowOff>
    </xdr:from>
    <xdr:to>
      <xdr:col>14</xdr:col>
      <xdr:colOff>83128</xdr:colOff>
      <xdr:row>91</xdr:row>
      <xdr:rowOff>70140</xdr:rowOff>
    </xdr:to>
    <xdr:sp macro="" textlink="">
      <xdr:nvSpPr>
        <xdr:cNvPr id="212" name="Rectangle 211"/>
        <xdr:cNvSpPr/>
      </xdr:nvSpPr>
      <xdr:spPr>
        <a:xfrm>
          <a:off x="750990" y="154158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92</xdr:row>
      <xdr:rowOff>19570</xdr:rowOff>
    </xdr:from>
    <xdr:to>
      <xdr:col>14</xdr:col>
      <xdr:colOff>82262</xdr:colOff>
      <xdr:row>92</xdr:row>
      <xdr:rowOff>69273</xdr:rowOff>
    </xdr:to>
    <xdr:sp macro="" textlink="">
      <xdr:nvSpPr>
        <xdr:cNvPr id="213" name="Rectangle 212"/>
        <xdr:cNvSpPr/>
      </xdr:nvSpPr>
      <xdr:spPr>
        <a:xfrm>
          <a:off x="750124" y="1550020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93</xdr:row>
      <xdr:rowOff>20437</xdr:rowOff>
    </xdr:from>
    <xdr:to>
      <xdr:col>14</xdr:col>
      <xdr:colOff>83128</xdr:colOff>
      <xdr:row>93</xdr:row>
      <xdr:rowOff>70140</xdr:rowOff>
    </xdr:to>
    <xdr:sp macro="" textlink="">
      <xdr:nvSpPr>
        <xdr:cNvPr id="214" name="Rectangle 213"/>
        <xdr:cNvSpPr/>
      </xdr:nvSpPr>
      <xdr:spPr>
        <a:xfrm>
          <a:off x="750990" y="1558629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94</xdr:row>
      <xdr:rowOff>19570</xdr:rowOff>
    </xdr:from>
    <xdr:to>
      <xdr:col>14</xdr:col>
      <xdr:colOff>82262</xdr:colOff>
      <xdr:row>94</xdr:row>
      <xdr:rowOff>69273</xdr:rowOff>
    </xdr:to>
    <xdr:sp macro="" textlink="">
      <xdr:nvSpPr>
        <xdr:cNvPr id="215" name="Rectangle 214"/>
        <xdr:cNvSpPr/>
      </xdr:nvSpPr>
      <xdr:spPr>
        <a:xfrm>
          <a:off x="750124" y="1567064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95</xdr:row>
      <xdr:rowOff>20437</xdr:rowOff>
    </xdr:from>
    <xdr:to>
      <xdr:col>14</xdr:col>
      <xdr:colOff>83128</xdr:colOff>
      <xdr:row>95</xdr:row>
      <xdr:rowOff>70140</xdr:rowOff>
    </xdr:to>
    <xdr:sp macro="" textlink="">
      <xdr:nvSpPr>
        <xdr:cNvPr id="216" name="Rectangle 215"/>
        <xdr:cNvSpPr/>
      </xdr:nvSpPr>
      <xdr:spPr>
        <a:xfrm>
          <a:off x="750990" y="1575674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96</xdr:row>
      <xdr:rowOff>19570</xdr:rowOff>
    </xdr:from>
    <xdr:to>
      <xdr:col>14</xdr:col>
      <xdr:colOff>82262</xdr:colOff>
      <xdr:row>96</xdr:row>
      <xdr:rowOff>69273</xdr:rowOff>
    </xdr:to>
    <xdr:sp macro="" textlink="">
      <xdr:nvSpPr>
        <xdr:cNvPr id="217" name="Rectangle 216"/>
        <xdr:cNvSpPr/>
      </xdr:nvSpPr>
      <xdr:spPr>
        <a:xfrm>
          <a:off x="750124" y="1584109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97</xdr:row>
      <xdr:rowOff>19570</xdr:rowOff>
    </xdr:from>
    <xdr:to>
      <xdr:col>14</xdr:col>
      <xdr:colOff>82262</xdr:colOff>
      <xdr:row>97</xdr:row>
      <xdr:rowOff>69273</xdr:rowOff>
    </xdr:to>
    <xdr:sp macro="" textlink="">
      <xdr:nvSpPr>
        <xdr:cNvPr id="218" name="Rectangle 217"/>
        <xdr:cNvSpPr/>
      </xdr:nvSpPr>
      <xdr:spPr>
        <a:xfrm>
          <a:off x="750124" y="159263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98</xdr:row>
      <xdr:rowOff>20437</xdr:rowOff>
    </xdr:from>
    <xdr:to>
      <xdr:col>14</xdr:col>
      <xdr:colOff>83128</xdr:colOff>
      <xdr:row>98</xdr:row>
      <xdr:rowOff>70140</xdr:rowOff>
    </xdr:to>
    <xdr:sp macro="" textlink="">
      <xdr:nvSpPr>
        <xdr:cNvPr id="219" name="Rectangle 218"/>
        <xdr:cNvSpPr/>
      </xdr:nvSpPr>
      <xdr:spPr>
        <a:xfrm>
          <a:off x="750990" y="1601241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99</xdr:row>
      <xdr:rowOff>19570</xdr:rowOff>
    </xdr:from>
    <xdr:to>
      <xdr:col>14</xdr:col>
      <xdr:colOff>82262</xdr:colOff>
      <xdr:row>99</xdr:row>
      <xdr:rowOff>69273</xdr:rowOff>
    </xdr:to>
    <xdr:sp macro="" textlink="">
      <xdr:nvSpPr>
        <xdr:cNvPr id="220" name="Rectangle 219"/>
        <xdr:cNvSpPr/>
      </xdr:nvSpPr>
      <xdr:spPr>
        <a:xfrm>
          <a:off x="750124" y="1609676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100</xdr:row>
      <xdr:rowOff>20437</xdr:rowOff>
    </xdr:from>
    <xdr:to>
      <xdr:col>14</xdr:col>
      <xdr:colOff>83128</xdr:colOff>
      <xdr:row>100</xdr:row>
      <xdr:rowOff>70140</xdr:rowOff>
    </xdr:to>
    <xdr:sp macro="" textlink="">
      <xdr:nvSpPr>
        <xdr:cNvPr id="221" name="Rectangle 220"/>
        <xdr:cNvSpPr/>
      </xdr:nvSpPr>
      <xdr:spPr>
        <a:xfrm>
          <a:off x="750990" y="1618285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101</xdr:row>
      <xdr:rowOff>19570</xdr:rowOff>
    </xdr:from>
    <xdr:to>
      <xdr:col>14</xdr:col>
      <xdr:colOff>82262</xdr:colOff>
      <xdr:row>101</xdr:row>
      <xdr:rowOff>69273</xdr:rowOff>
    </xdr:to>
    <xdr:sp macro="" textlink="">
      <xdr:nvSpPr>
        <xdr:cNvPr id="222" name="Rectangle 221"/>
        <xdr:cNvSpPr/>
      </xdr:nvSpPr>
      <xdr:spPr>
        <a:xfrm>
          <a:off x="750124" y="1626721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102</xdr:row>
      <xdr:rowOff>20437</xdr:rowOff>
    </xdr:from>
    <xdr:to>
      <xdr:col>14</xdr:col>
      <xdr:colOff>83128</xdr:colOff>
      <xdr:row>102</xdr:row>
      <xdr:rowOff>70140</xdr:rowOff>
    </xdr:to>
    <xdr:sp macro="" textlink="">
      <xdr:nvSpPr>
        <xdr:cNvPr id="223" name="Rectangle 222"/>
        <xdr:cNvSpPr/>
      </xdr:nvSpPr>
      <xdr:spPr>
        <a:xfrm>
          <a:off x="750990" y="1635330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103</xdr:row>
      <xdr:rowOff>19570</xdr:rowOff>
    </xdr:from>
    <xdr:to>
      <xdr:col>14</xdr:col>
      <xdr:colOff>82262</xdr:colOff>
      <xdr:row>103</xdr:row>
      <xdr:rowOff>69273</xdr:rowOff>
    </xdr:to>
    <xdr:sp macro="" textlink="">
      <xdr:nvSpPr>
        <xdr:cNvPr id="224" name="Rectangle 223"/>
        <xdr:cNvSpPr/>
      </xdr:nvSpPr>
      <xdr:spPr>
        <a:xfrm>
          <a:off x="750124" y="1643766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104</xdr:row>
      <xdr:rowOff>20437</xdr:rowOff>
    </xdr:from>
    <xdr:to>
      <xdr:col>14</xdr:col>
      <xdr:colOff>83128</xdr:colOff>
      <xdr:row>104</xdr:row>
      <xdr:rowOff>70140</xdr:rowOff>
    </xdr:to>
    <xdr:sp macro="" textlink="">
      <xdr:nvSpPr>
        <xdr:cNvPr id="225" name="Rectangle 224"/>
        <xdr:cNvSpPr/>
      </xdr:nvSpPr>
      <xdr:spPr>
        <a:xfrm>
          <a:off x="750990" y="1652375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105</xdr:row>
      <xdr:rowOff>19570</xdr:rowOff>
    </xdr:from>
    <xdr:to>
      <xdr:col>14</xdr:col>
      <xdr:colOff>82262</xdr:colOff>
      <xdr:row>105</xdr:row>
      <xdr:rowOff>69273</xdr:rowOff>
    </xdr:to>
    <xdr:sp macro="" textlink="">
      <xdr:nvSpPr>
        <xdr:cNvPr id="226" name="Rectangle 225"/>
        <xdr:cNvSpPr/>
      </xdr:nvSpPr>
      <xdr:spPr>
        <a:xfrm>
          <a:off x="750124" y="1660810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106</xdr:row>
      <xdr:rowOff>20437</xdr:rowOff>
    </xdr:from>
    <xdr:to>
      <xdr:col>14</xdr:col>
      <xdr:colOff>83128</xdr:colOff>
      <xdr:row>106</xdr:row>
      <xdr:rowOff>70140</xdr:rowOff>
    </xdr:to>
    <xdr:sp macro="" textlink="">
      <xdr:nvSpPr>
        <xdr:cNvPr id="227" name="Rectangle 226"/>
        <xdr:cNvSpPr/>
      </xdr:nvSpPr>
      <xdr:spPr>
        <a:xfrm>
          <a:off x="750990" y="166942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107</xdr:row>
      <xdr:rowOff>19570</xdr:rowOff>
    </xdr:from>
    <xdr:to>
      <xdr:col>14</xdr:col>
      <xdr:colOff>82262</xdr:colOff>
      <xdr:row>107</xdr:row>
      <xdr:rowOff>69273</xdr:rowOff>
    </xdr:to>
    <xdr:sp macro="" textlink="">
      <xdr:nvSpPr>
        <xdr:cNvPr id="228" name="Rectangle 227"/>
        <xdr:cNvSpPr/>
      </xdr:nvSpPr>
      <xdr:spPr>
        <a:xfrm>
          <a:off x="750124" y="1677855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108</xdr:row>
      <xdr:rowOff>20437</xdr:rowOff>
    </xdr:from>
    <xdr:to>
      <xdr:col>14</xdr:col>
      <xdr:colOff>83128</xdr:colOff>
      <xdr:row>108</xdr:row>
      <xdr:rowOff>70140</xdr:rowOff>
    </xdr:to>
    <xdr:sp macro="" textlink="">
      <xdr:nvSpPr>
        <xdr:cNvPr id="229" name="Rectangle 228"/>
        <xdr:cNvSpPr/>
      </xdr:nvSpPr>
      <xdr:spPr>
        <a:xfrm>
          <a:off x="750990" y="1686464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109</xdr:row>
      <xdr:rowOff>19570</xdr:rowOff>
    </xdr:from>
    <xdr:to>
      <xdr:col>14</xdr:col>
      <xdr:colOff>82262</xdr:colOff>
      <xdr:row>109</xdr:row>
      <xdr:rowOff>69273</xdr:rowOff>
    </xdr:to>
    <xdr:sp macro="" textlink="">
      <xdr:nvSpPr>
        <xdr:cNvPr id="230" name="Rectangle 229"/>
        <xdr:cNvSpPr/>
      </xdr:nvSpPr>
      <xdr:spPr>
        <a:xfrm>
          <a:off x="750124" y="1694900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110</xdr:row>
      <xdr:rowOff>20437</xdr:rowOff>
    </xdr:from>
    <xdr:to>
      <xdr:col>14</xdr:col>
      <xdr:colOff>83128</xdr:colOff>
      <xdr:row>110</xdr:row>
      <xdr:rowOff>70140</xdr:rowOff>
    </xdr:to>
    <xdr:sp macro="" textlink="">
      <xdr:nvSpPr>
        <xdr:cNvPr id="231" name="Rectangle 230"/>
        <xdr:cNvSpPr/>
      </xdr:nvSpPr>
      <xdr:spPr>
        <a:xfrm>
          <a:off x="750990" y="1703509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111</xdr:row>
      <xdr:rowOff>19570</xdr:rowOff>
    </xdr:from>
    <xdr:to>
      <xdr:col>0</xdr:col>
      <xdr:colOff>82262</xdr:colOff>
      <xdr:row>111</xdr:row>
      <xdr:rowOff>69273</xdr:rowOff>
    </xdr:to>
    <xdr:sp macro="" textlink="">
      <xdr:nvSpPr>
        <xdr:cNvPr id="232" name="Rectangle 231"/>
        <xdr:cNvSpPr/>
      </xdr:nvSpPr>
      <xdr:spPr>
        <a:xfrm>
          <a:off x="865426" y="1711945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88</xdr:row>
      <xdr:rowOff>19570</xdr:rowOff>
    </xdr:from>
    <xdr:to>
      <xdr:col>0</xdr:col>
      <xdr:colOff>82262</xdr:colOff>
      <xdr:row>88</xdr:row>
      <xdr:rowOff>69273</xdr:rowOff>
    </xdr:to>
    <xdr:sp macro="" textlink="">
      <xdr:nvSpPr>
        <xdr:cNvPr id="233" name="Rectangle 232"/>
        <xdr:cNvSpPr/>
      </xdr:nvSpPr>
      <xdr:spPr>
        <a:xfrm>
          <a:off x="28229" y="152119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89</xdr:row>
      <xdr:rowOff>20437</xdr:rowOff>
    </xdr:from>
    <xdr:to>
      <xdr:col>0</xdr:col>
      <xdr:colOff>83128</xdr:colOff>
      <xdr:row>89</xdr:row>
      <xdr:rowOff>70140</xdr:rowOff>
    </xdr:to>
    <xdr:sp macro="" textlink="">
      <xdr:nvSpPr>
        <xdr:cNvPr id="234" name="Rectangle 233"/>
        <xdr:cNvSpPr/>
      </xdr:nvSpPr>
      <xdr:spPr>
        <a:xfrm>
          <a:off x="866292" y="1524539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90</xdr:row>
      <xdr:rowOff>19570</xdr:rowOff>
    </xdr:from>
    <xdr:to>
      <xdr:col>0</xdr:col>
      <xdr:colOff>82262</xdr:colOff>
      <xdr:row>90</xdr:row>
      <xdr:rowOff>69273</xdr:rowOff>
    </xdr:to>
    <xdr:sp macro="" textlink="">
      <xdr:nvSpPr>
        <xdr:cNvPr id="235" name="Rectangle 234"/>
        <xdr:cNvSpPr/>
      </xdr:nvSpPr>
      <xdr:spPr>
        <a:xfrm>
          <a:off x="865426" y="1532975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91</xdr:row>
      <xdr:rowOff>20437</xdr:rowOff>
    </xdr:from>
    <xdr:to>
      <xdr:col>0</xdr:col>
      <xdr:colOff>83128</xdr:colOff>
      <xdr:row>91</xdr:row>
      <xdr:rowOff>70140</xdr:rowOff>
    </xdr:to>
    <xdr:sp macro="" textlink="">
      <xdr:nvSpPr>
        <xdr:cNvPr id="236" name="Rectangle 235"/>
        <xdr:cNvSpPr/>
      </xdr:nvSpPr>
      <xdr:spPr>
        <a:xfrm>
          <a:off x="866292" y="154158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92</xdr:row>
      <xdr:rowOff>19570</xdr:rowOff>
    </xdr:from>
    <xdr:to>
      <xdr:col>0</xdr:col>
      <xdr:colOff>82262</xdr:colOff>
      <xdr:row>92</xdr:row>
      <xdr:rowOff>69273</xdr:rowOff>
    </xdr:to>
    <xdr:sp macro="" textlink="">
      <xdr:nvSpPr>
        <xdr:cNvPr id="237" name="Rectangle 236"/>
        <xdr:cNvSpPr/>
      </xdr:nvSpPr>
      <xdr:spPr>
        <a:xfrm>
          <a:off x="865426" y="1550020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93</xdr:row>
      <xdr:rowOff>20437</xdr:rowOff>
    </xdr:from>
    <xdr:to>
      <xdr:col>0</xdr:col>
      <xdr:colOff>83128</xdr:colOff>
      <xdr:row>93</xdr:row>
      <xdr:rowOff>70140</xdr:rowOff>
    </xdr:to>
    <xdr:sp macro="" textlink="">
      <xdr:nvSpPr>
        <xdr:cNvPr id="238" name="Rectangle 237"/>
        <xdr:cNvSpPr/>
      </xdr:nvSpPr>
      <xdr:spPr>
        <a:xfrm>
          <a:off x="866292" y="1558629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94</xdr:row>
      <xdr:rowOff>19570</xdr:rowOff>
    </xdr:from>
    <xdr:to>
      <xdr:col>0</xdr:col>
      <xdr:colOff>82262</xdr:colOff>
      <xdr:row>94</xdr:row>
      <xdr:rowOff>69273</xdr:rowOff>
    </xdr:to>
    <xdr:sp macro="" textlink="">
      <xdr:nvSpPr>
        <xdr:cNvPr id="239" name="Rectangle 238"/>
        <xdr:cNvSpPr/>
      </xdr:nvSpPr>
      <xdr:spPr>
        <a:xfrm>
          <a:off x="865426" y="1567064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95</xdr:row>
      <xdr:rowOff>20437</xdr:rowOff>
    </xdr:from>
    <xdr:to>
      <xdr:col>0</xdr:col>
      <xdr:colOff>83128</xdr:colOff>
      <xdr:row>95</xdr:row>
      <xdr:rowOff>70140</xdr:rowOff>
    </xdr:to>
    <xdr:sp macro="" textlink="">
      <xdr:nvSpPr>
        <xdr:cNvPr id="240" name="Rectangle 239"/>
        <xdr:cNvSpPr/>
      </xdr:nvSpPr>
      <xdr:spPr>
        <a:xfrm>
          <a:off x="866292" y="1575674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96</xdr:row>
      <xdr:rowOff>19570</xdr:rowOff>
    </xdr:from>
    <xdr:to>
      <xdr:col>0</xdr:col>
      <xdr:colOff>82262</xdr:colOff>
      <xdr:row>96</xdr:row>
      <xdr:rowOff>69273</xdr:rowOff>
    </xdr:to>
    <xdr:sp macro="" textlink="">
      <xdr:nvSpPr>
        <xdr:cNvPr id="241" name="Rectangle 240"/>
        <xdr:cNvSpPr/>
      </xdr:nvSpPr>
      <xdr:spPr>
        <a:xfrm>
          <a:off x="865426" y="1584109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97</xdr:row>
      <xdr:rowOff>19570</xdr:rowOff>
    </xdr:from>
    <xdr:to>
      <xdr:col>0</xdr:col>
      <xdr:colOff>82262</xdr:colOff>
      <xdr:row>97</xdr:row>
      <xdr:rowOff>69273</xdr:rowOff>
    </xdr:to>
    <xdr:sp macro="" textlink="">
      <xdr:nvSpPr>
        <xdr:cNvPr id="242" name="Rectangle 241"/>
        <xdr:cNvSpPr/>
      </xdr:nvSpPr>
      <xdr:spPr>
        <a:xfrm>
          <a:off x="865426" y="159263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98</xdr:row>
      <xdr:rowOff>20437</xdr:rowOff>
    </xdr:from>
    <xdr:to>
      <xdr:col>0</xdr:col>
      <xdr:colOff>83128</xdr:colOff>
      <xdr:row>98</xdr:row>
      <xdr:rowOff>70140</xdr:rowOff>
    </xdr:to>
    <xdr:sp macro="" textlink="">
      <xdr:nvSpPr>
        <xdr:cNvPr id="243" name="Rectangle 242"/>
        <xdr:cNvSpPr/>
      </xdr:nvSpPr>
      <xdr:spPr>
        <a:xfrm>
          <a:off x="866292" y="1601241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99</xdr:row>
      <xdr:rowOff>19570</xdr:rowOff>
    </xdr:from>
    <xdr:to>
      <xdr:col>0</xdr:col>
      <xdr:colOff>82262</xdr:colOff>
      <xdr:row>99</xdr:row>
      <xdr:rowOff>69273</xdr:rowOff>
    </xdr:to>
    <xdr:sp macro="" textlink="">
      <xdr:nvSpPr>
        <xdr:cNvPr id="244" name="Rectangle 243"/>
        <xdr:cNvSpPr/>
      </xdr:nvSpPr>
      <xdr:spPr>
        <a:xfrm>
          <a:off x="865426" y="1609676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100</xdr:row>
      <xdr:rowOff>20437</xdr:rowOff>
    </xdr:from>
    <xdr:to>
      <xdr:col>0</xdr:col>
      <xdr:colOff>83128</xdr:colOff>
      <xdr:row>100</xdr:row>
      <xdr:rowOff>70140</xdr:rowOff>
    </xdr:to>
    <xdr:sp macro="" textlink="">
      <xdr:nvSpPr>
        <xdr:cNvPr id="245" name="Rectangle 244"/>
        <xdr:cNvSpPr/>
      </xdr:nvSpPr>
      <xdr:spPr>
        <a:xfrm>
          <a:off x="866292" y="1618285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101</xdr:row>
      <xdr:rowOff>19570</xdr:rowOff>
    </xdr:from>
    <xdr:to>
      <xdr:col>0</xdr:col>
      <xdr:colOff>82262</xdr:colOff>
      <xdr:row>101</xdr:row>
      <xdr:rowOff>69273</xdr:rowOff>
    </xdr:to>
    <xdr:sp macro="" textlink="">
      <xdr:nvSpPr>
        <xdr:cNvPr id="246" name="Rectangle 245"/>
        <xdr:cNvSpPr/>
      </xdr:nvSpPr>
      <xdr:spPr>
        <a:xfrm>
          <a:off x="865426" y="1626721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102</xdr:row>
      <xdr:rowOff>20437</xdr:rowOff>
    </xdr:from>
    <xdr:to>
      <xdr:col>0</xdr:col>
      <xdr:colOff>83128</xdr:colOff>
      <xdr:row>102</xdr:row>
      <xdr:rowOff>70140</xdr:rowOff>
    </xdr:to>
    <xdr:sp macro="" textlink="">
      <xdr:nvSpPr>
        <xdr:cNvPr id="247" name="Rectangle 246"/>
        <xdr:cNvSpPr/>
      </xdr:nvSpPr>
      <xdr:spPr>
        <a:xfrm>
          <a:off x="866292" y="1635330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103</xdr:row>
      <xdr:rowOff>19570</xdr:rowOff>
    </xdr:from>
    <xdr:to>
      <xdr:col>0</xdr:col>
      <xdr:colOff>82262</xdr:colOff>
      <xdr:row>103</xdr:row>
      <xdr:rowOff>69273</xdr:rowOff>
    </xdr:to>
    <xdr:sp macro="" textlink="">
      <xdr:nvSpPr>
        <xdr:cNvPr id="248" name="Rectangle 247"/>
        <xdr:cNvSpPr/>
      </xdr:nvSpPr>
      <xdr:spPr>
        <a:xfrm>
          <a:off x="865426" y="1643766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104</xdr:row>
      <xdr:rowOff>20437</xdr:rowOff>
    </xdr:from>
    <xdr:to>
      <xdr:col>0</xdr:col>
      <xdr:colOff>83128</xdr:colOff>
      <xdr:row>104</xdr:row>
      <xdr:rowOff>70140</xdr:rowOff>
    </xdr:to>
    <xdr:sp macro="" textlink="">
      <xdr:nvSpPr>
        <xdr:cNvPr id="249" name="Rectangle 248"/>
        <xdr:cNvSpPr/>
      </xdr:nvSpPr>
      <xdr:spPr>
        <a:xfrm>
          <a:off x="866292" y="1652375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105</xdr:row>
      <xdr:rowOff>19570</xdr:rowOff>
    </xdr:from>
    <xdr:to>
      <xdr:col>0</xdr:col>
      <xdr:colOff>82262</xdr:colOff>
      <xdr:row>105</xdr:row>
      <xdr:rowOff>69273</xdr:rowOff>
    </xdr:to>
    <xdr:sp macro="" textlink="">
      <xdr:nvSpPr>
        <xdr:cNvPr id="250" name="Rectangle 249"/>
        <xdr:cNvSpPr/>
      </xdr:nvSpPr>
      <xdr:spPr>
        <a:xfrm>
          <a:off x="865426" y="1660810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106</xdr:row>
      <xdr:rowOff>20437</xdr:rowOff>
    </xdr:from>
    <xdr:to>
      <xdr:col>0</xdr:col>
      <xdr:colOff>83128</xdr:colOff>
      <xdr:row>106</xdr:row>
      <xdr:rowOff>70140</xdr:rowOff>
    </xdr:to>
    <xdr:sp macro="" textlink="">
      <xdr:nvSpPr>
        <xdr:cNvPr id="251" name="Rectangle 250"/>
        <xdr:cNvSpPr/>
      </xdr:nvSpPr>
      <xdr:spPr>
        <a:xfrm>
          <a:off x="866292" y="166942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107</xdr:row>
      <xdr:rowOff>19570</xdr:rowOff>
    </xdr:from>
    <xdr:to>
      <xdr:col>0</xdr:col>
      <xdr:colOff>82262</xdr:colOff>
      <xdr:row>107</xdr:row>
      <xdr:rowOff>69273</xdr:rowOff>
    </xdr:to>
    <xdr:sp macro="" textlink="">
      <xdr:nvSpPr>
        <xdr:cNvPr id="252" name="Rectangle 251"/>
        <xdr:cNvSpPr/>
      </xdr:nvSpPr>
      <xdr:spPr>
        <a:xfrm>
          <a:off x="865426" y="1677855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108</xdr:row>
      <xdr:rowOff>20437</xdr:rowOff>
    </xdr:from>
    <xdr:to>
      <xdr:col>0</xdr:col>
      <xdr:colOff>83128</xdr:colOff>
      <xdr:row>108</xdr:row>
      <xdr:rowOff>70140</xdr:rowOff>
    </xdr:to>
    <xdr:sp macro="" textlink="">
      <xdr:nvSpPr>
        <xdr:cNvPr id="253" name="Rectangle 252"/>
        <xdr:cNvSpPr/>
      </xdr:nvSpPr>
      <xdr:spPr>
        <a:xfrm>
          <a:off x="866292" y="1686464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109</xdr:row>
      <xdr:rowOff>19570</xdr:rowOff>
    </xdr:from>
    <xdr:to>
      <xdr:col>0</xdr:col>
      <xdr:colOff>82262</xdr:colOff>
      <xdr:row>109</xdr:row>
      <xdr:rowOff>69273</xdr:rowOff>
    </xdr:to>
    <xdr:sp macro="" textlink="">
      <xdr:nvSpPr>
        <xdr:cNvPr id="254" name="Rectangle 253"/>
        <xdr:cNvSpPr/>
      </xdr:nvSpPr>
      <xdr:spPr>
        <a:xfrm>
          <a:off x="865426" y="1694900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110</xdr:row>
      <xdr:rowOff>20437</xdr:rowOff>
    </xdr:from>
    <xdr:to>
      <xdr:col>0</xdr:col>
      <xdr:colOff>83128</xdr:colOff>
      <xdr:row>110</xdr:row>
      <xdr:rowOff>70140</xdr:rowOff>
    </xdr:to>
    <xdr:sp macro="" textlink="">
      <xdr:nvSpPr>
        <xdr:cNvPr id="255" name="Rectangle 254"/>
        <xdr:cNvSpPr/>
      </xdr:nvSpPr>
      <xdr:spPr>
        <a:xfrm>
          <a:off x="866292" y="1703509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111</xdr:row>
      <xdr:rowOff>20437</xdr:rowOff>
    </xdr:from>
    <xdr:to>
      <xdr:col>21</xdr:col>
      <xdr:colOff>83128</xdr:colOff>
      <xdr:row>111</xdr:row>
      <xdr:rowOff>70140</xdr:rowOff>
    </xdr:to>
    <xdr:sp macro="" textlink="">
      <xdr:nvSpPr>
        <xdr:cNvPr id="256" name="Rectangle 255"/>
        <xdr:cNvSpPr/>
      </xdr:nvSpPr>
      <xdr:spPr>
        <a:xfrm>
          <a:off x="2520634" y="1702506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111</xdr:row>
      <xdr:rowOff>20437</xdr:rowOff>
    </xdr:from>
    <xdr:to>
      <xdr:col>7</xdr:col>
      <xdr:colOff>83128</xdr:colOff>
      <xdr:row>111</xdr:row>
      <xdr:rowOff>70140</xdr:rowOff>
    </xdr:to>
    <xdr:sp macro="" textlink="">
      <xdr:nvSpPr>
        <xdr:cNvPr id="257" name="Rectangle 256"/>
        <xdr:cNvSpPr/>
      </xdr:nvSpPr>
      <xdr:spPr>
        <a:xfrm>
          <a:off x="866292" y="1702506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115</xdr:row>
      <xdr:rowOff>19570</xdr:rowOff>
    </xdr:from>
    <xdr:to>
      <xdr:col>0</xdr:col>
      <xdr:colOff>82262</xdr:colOff>
      <xdr:row>115</xdr:row>
      <xdr:rowOff>69273</xdr:rowOff>
    </xdr:to>
    <xdr:sp macro="" textlink="">
      <xdr:nvSpPr>
        <xdr:cNvPr id="258" name="Rectangle 257"/>
        <xdr:cNvSpPr/>
      </xdr:nvSpPr>
      <xdr:spPr>
        <a:xfrm>
          <a:off x="28229" y="152119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116</xdr:row>
      <xdr:rowOff>20437</xdr:rowOff>
    </xdr:from>
    <xdr:to>
      <xdr:col>0</xdr:col>
      <xdr:colOff>83128</xdr:colOff>
      <xdr:row>116</xdr:row>
      <xdr:rowOff>70140</xdr:rowOff>
    </xdr:to>
    <xdr:sp macro="" textlink="">
      <xdr:nvSpPr>
        <xdr:cNvPr id="259" name="Rectangle 258"/>
        <xdr:cNvSpPr/>
      </xdr:nvSpPr>
      <xdr:spPr>
        <a:xfrm>
          <a:off x="29095" y="1529615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117</xdr:row>
      <xdr:rowOff>19570</xdr:rowOff>
    </xdr:from>
    <xdr:to>
      <xdr:col>0</xdr:col>
      <xdr:colOff>82262</xdr:colOff>
      <xdr:row>117</xdr:row>
      <xdr:rowOff>69273</xdr:rowOff>
    </xdr:to>
    <xdr:sp macro="" textlink="">
      <xdr:nvSpPr>
        <xdr:cNvPr id="260" name="Rectangle 259"/>
        <xdr:cNvSpPr/>
      </xdr:nvSpPr>
      <xdr:spPr>
        <a:xfrm>
          <a:off x="28229" y="1537863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118</xdr:row>
      <xdr:rowOff>20437</xdr:rowOff>
    </xdr:from>
    <xdr:to>
      <xdr:col>0</xdr:col>
      <xdr:colOff>83128</xdr:colOff>
      <xdr:row>118</xdr:row>
      <xdr:rowOff>70140</xdr:rowOff>
    </xdr:to>
    <xdr:sp macro="" textlink="">
      <xdr:nvSpPr>
        <xdr:cNvPr id="261" name="Rectangle 260"/>
        <xdr:cNvSpPr/>
      </xdr:nvSpPr>
      <xdr:spPr>
        <a:xfrm>
          <a:off x="29095" y="1546284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119</xdr:row>
      <xdr:rowOff>19570</xdr:rowOff>
    </xdr:from>
    <xdr:to>
      <xdr:col>0</xdr:col>
      <xdr:colOff>82262</xdr:colOff>
      <xdr:row>119</xdr:row>
      <xdr:rowOff>69273</xdr:rowOff>
    </xdr:to>
    <xdr:sp macro="" textlink="">
      <xdr:nvSpPr>
        <xdr:cNvPr id="262" name="Rectangle 261"/>
        <xdr:cNvSpPr/>
      </xdr:nvSpPr>
      <xdr:spPr>
        <a:xfrm>
          <a:off x="28229" y="155453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120</xdr:row>
      <xdr:rowOff>20437</xdr:rowOff>
    </xdr:from>
    <xdr:to>
      <xdr:col>0</xdr:col>
      <xdr:colOff>83128</xdr:colOff>
      <xdr:row>120</xdr:row>
      <xdr:rowOff>70140</xdr:rowOff>
    </xdr:to>
    <xdr:sp macro="" textlink="">
      <xdr:nvSpPr>
        <xdr:cNvPr id="263" name="Rectangle 262"/>
        <xdr:cNvSpPr/>
      </xdr:nvSpPr>
      <xdr:spPr>
        <a:xfrm>
          <a:off x="29095" y="1562953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121</xdr:row>
      <xdr:rowOff>19570</xdr:rowOff>
    </xdr:from>
    <xdr:to>
      <xdr:col>0</xdr:col>
      <xdr:colOff>82262</xdr:colOff>
      <xdr:row>121</xdr:row>
      <xdr:rowOff>69273</xdr:rowOff>
    </xdr:to>
    <xdr:sp macro="" textlink="">
      <xdr:nvSpPr>
        <xdr:cNvPr id="264" name="Rectangle 263"/>
        <xdr:cNvSpPr/>
      </xdr:nvSpPr>
      <xdr:spPr>
        <a:xfrm>
          <a:off x="28229" y="1571200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122</xdr:row>
      <xdr:rowOff>20437</xdr:rowOff>
    </xdr:from>
    <xdr:to>
      <xdr:col>0</xdr:col>
      <xdr:colOff>83128</xdr:colOff>
      <xdr:row>122</xdr:row>
      <xdr:rowOff>70140</xdr:rowOff>
    </xdr:to>
    <xdr:sp macro="" textlink="">
      <xdr:nvSpPr>
        <xdr:cNvPr id="265" name="Rectangle 264"/>
        <xdr:cNvSpPr/>
      </xdr:nvSpPr>
      <xdr:spPr>
        <a:xfrm>
          <a:off x="29095" y="1579621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123</xdr:row>
      <xdr:rowOff>19570</xdr:rowOff>
    </xdr:from>
    <xdr:to>
      <xdr:col>0</xdr:col>
      <xdr:colOff>82262</xdr:colOff>
      <xdr:row>123</xdr:row>
      <xdr:rowOff>69273</xdr:rowOff>
    </xdr:to>
    <xdr:sp macro="" textlink="">
      <xdr:nvSpPr>
        <xdr:cNvPr id="266" name="Rectangle 265"/>
        <xdr:cNvSpPr/>
      </xdr:nvSpPr>
      <xdr:spPr>
        <a:xfrm>
          <a:off x="28229" y="1587869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124</xdr:row>
      <xdr:rowOff>19570</xdr:rowOff>
    </xdr:from>
    <xdr:to>
      <xdr:col>0</xdr:col>
      <xdr:colOff>82262</xdr:colOff>
      <xdr:row>124</xdr:row>
      <xdr:rowOff>69273</xdr:rowOff>
    </xdr:to>
    <xdr:sp macro="" textlink="">
      <xdr:nvSpPr>
        <xdr:cNvPr id="267" name="Rectangle 266"/>
        <xdr:cNvSpPr/>
      </xdr:nvSpPr>
      <xdr:spPr>
        <a:xfrm>
          <a:off x="28229" y="1596203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29095</xdr:colOff>
      <xdr:row>125</xdr:row>
      <xdr:rowOff>20437</xdr:rowOff>
    </xdr:from>
    <xdr:to>
      <xdr:col>0</xdr:col>
      <xdr:colOff>83128</xdr:colOff>
      <xdr:row>125</xdr:row>
      <xdr:rowOff>70140</xdr:rowOff>
    </xdr:to>
    <xdr:sp macro="" textlink="">
      <xdr:nvSpPr>
        <xdr:cNvPr id="268" name="Rectangle 267"/>
        <xdr:cNvSpPr/>
      </xdr:nvSpPr>
      <xdr:spPr>
        <a:xfrm>
          <a:off x="29095" y="1604625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28229</xdr:colOff>
      <xdr:row>126</xdr:row>
      <xdr:rowOff>19570</xdr:rowOff>
    </xdr:from>
    <xdr:to>
      <xdr:col>0</xdr:col>
      <xdr:colOff>82262</xdr:colOff>
      <xdr:row>126</xdr:row>
      <xdr:rowOff>69273</xdr:rowOff>
    </xdr:to>
    <xdr:sp macro="" textlink="">
      <xdr:nvSpPr>
        <xdr:cNvPr id="269" name="Rectangle 268"/>
        <xdr:cNvSpPr/>
      </xdr:nvSpPr>
      <xdr:spPr>
        <a:xfrm>
          <a:off x="28229" y="1612872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126</xdr:row>
      <xdr:rowOff>19570</xdr:rowOff>
    </xdr:from>
    <xdr:to>
      <xdr:col>7</xdr:col>
      <xdr:colOff>82262</xdr:colOff>
      <xdr:row>126</xdr:row>
      <xdr:rowOff>69273</xdr:rowOff>
    </xdr:to>
    <xdr:sp macro="" textlink="">
      <xdr:nvSpPr>
        <xdr:cNvPr id="270" name="Rectangle 269"/>
        <xdr:cNvSpPr/>
      </xdr:nvSpPr>
      <xdr:spPr>
        <a:xfrm>
          <a:off x="28229" y="1712885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115</xdr:row>
      <xdr:rowOff>20437</xdr:rowOff>
    </xdr:from>
    <xdr:to>
      <xdr:col>7</xdr:col>
      <xdr:colOff>83128</xdr:colOff>
      <xdr:row>115</xdr:row>
      <xdr:rowOff>70140</xdr:rowOff>
    </xdr:to>
    <xdr:sp macro="" textlink="">
      <xdr:nvSpPr>
        <xdr:cNvPr id="271" name="Rectangle 270"/>
        <xdr:cNvSpPr/>
      </xdr:nvSpPr>
      <xdr:spPr>
        <a:xfrm>
          <a:off x="29095" y="1621293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116</xdr:row>
      <xdr:rowOff>19570</xdr:rowOff>
    </xdr:from>
    <xdr:to>
      <xdr:col>7</xdr:col>
      <xdr:colOff>82262</xdr:colOff>
      <xdr:row>116</xdr:row>
      <xdr:rowOff>69273</xdr:rowOff>
    </xdr:to>
    <xdr:sp macro="" textlink="">
      <xdr:nvSpPr>
        <xdr:cNvPr id="272" name="Rectangle 271"/>
        <xdr:cNvSpPr/>
      </xdr:nvSpPr>
      <xdr:spPr>
        <a:xfrm>
          <a:off x="28229" y="1629541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117</xdr:row>
      <xdr:rowOff>20437</xdr:rowOff>
    </xdr:from>
    <xdr:to>
      <xdr:col>7</xdr:col>
      <xdr:colOff>83128</xdr:colOff>
      <xdr:row>117</xdr:row>
      <xdr:rowOff>70140</xdr:rowOff>
    </xdr:to>
    <xdr:sp macro="" textlink="">
      <xdr:nvSpPr>
        <xdr:cNvPr id="273" name="Rectangle 272"/>
        <xdr:cNvSpPr/>
      </xdr:nvSpPr>
      <xdr:spPr>
        <a:xfrm>
          <a:off x="29095" y="1637962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118</xdr:row>
      <xdr:rowOff>19570</xdr:rowOff>
    </xdr:from>
    <xdr:to>
      <xdr:col>7</xdr:col>
      <xdr:colOff>82262</xdr:colOff>
      <xdr:row>118</xdr:row>
      <xdr:rowOff>69273</xdr:rowOff>
    </xdr:to>
    <xdr:sp macro="" textlink="">
      <xdr:nvSpPr>
        <xdr:cNvPr id="274" name="Rectangle 273"/>
        <xdr:cNvSpPr/>
      </xdr:nvSpPr>
      <xdr:spPr>
        <a:xfrm>
          <a:off x="28229" y="1646210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119</xdr:row>
      <xdr:rowOff>20437</xdr:rowOff>
    </xdr:from>
    <xdr:to>
      <xdr:col>7</xdr:col>
      <xdr:colOff>83128</xdr:colOff>
      <xdr:row>119</xdr:row>
      <xdr:rowOff>70140</xdr:rowOff>
    </xdr:to>
    <xdr:sp macro="" textlink="">
      <xdr:nvSpPr>
        <xdr:cNvPr id="275" name="Rectangle 274"/>
        <xdr:cNvSpPr/>
      </xdr:nvSpPr>
      <xdr:spPr>
        <a:xfrm>
          <a:off x="29095" y="1654631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120</xdr:row>
      <xdr:rowOff>19570</xdr:rowOff>
    </xdr:from>
    <xdr:to>
      <xdr:col>7</xdr:col>
      <xdr:colOff>82262</xdr:colOff>
      <xdr:row>120</xdr:row>
      <xdr:rowOff>69273</xdr:rowOff>
    </xdr:to>
    <xdr:sp macro="" textlink="">
      <xdr:nvSpPr>
        <xdr:cNvPr id="276" name="Rectangle 275"/>
        <xdr:cNvSpPr/>
      </xdr:nvSpPr>
      <xdr:spPr>
        <a:xfrm>
          <a:off x="28229" y="1662878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121</xdr:row>
      <xdr:rowOff>20437</xdr:rowOff>
    </xdr:from>
    <xdr:to>
      <xdr:col>7</xdr:col>
      <xdr:colOff>83128</xdr:colOff>
      <xdr:row>121</xdr:row>
      <xdr:rowOff>70140</xdr:rowOff>
    </xdr:to>
    <xdr:sp macro="" textlink="">
      <xdr:nvSpPr>
        <xdr:cNvPr id="277" name="Rectangle 276"/>
        <xdr:cNvSpPr/>
      </xdr:nvSpPr>
      <xdr:spPr>
        <a:xfrm>
          <a:off x="29095" y="167130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122</xdr:row>
      <xdr:rowOff>19570</xdr:rowOff>
    </xdr:from>
    <xdr:to>
      <xdr:col>7</xdr:col>
      <xdr:colOff>82262</xdr:colOff>
      <xdr:row>122</xdr:row>
      <xdr:rowOff>69273</xdr:rowOff>
    </xdr:to>
    <xdr:sp macro="" textlink="">
      <xdr:nvSpPr>
        <xdr:cNvPr id="278" name="Rectangle 277"/>
        <xdr:cNvSpPr/>
      </xdr:nvSpPr>
      <xdr:spPr>
        <a:xfrm>
          <a:off x="28229" y="1679547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123</xdr:row>
      <xdr:rowOff>20437</xdr:rowOff>
    </xdr:from>
    <xdr:to>
      <xdr:col>7</xdr:col>
      <xdr:colOff>83128</xdr:colOff>
      <xdr:row>123</xdr:row>
      <xdr:rowOff>70140</xdr:rowOff>
    </xdr:to>
    <xdr:sp macro="" textlink="">
      <xdr:nvSpPr>
        <xdr:cNvPr id="279" name="Rectangle 278"/>
        <xdr:cNvSpPr/>
      </xdr:nvSpPr>
      <xdr:spPr>
        <a:xfrm>
          <a:off x="29095" y="1687968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28229</xdr:colOff>
      <xdr:row>124</xdr:row>
      <xdr:rowOff>19570</xdr:rowOff>
    </xdr:from>
    <xdr:to>
      <xdr:col>7</xdr:col>
      <xdr:colOff>82262</xdr:colOff>
      <xdr:row>124</xdr:row>
      <xdr:rowOff>69273</xdr:rowOff>
    </xdr:to>
    <xdr:sp macro="" textlink="">
      <xdr:nvSpPr>
        <xdr:cNvPr id="280" name="Rectangle 279"/>
        <xdr:cNvSpPr/>
      </xdr:nvSpPr>
      <xdr:spPr>
        <a:xfrm>
          <a:off x="28229" y="1696216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29095</xdr:colOff>
      <xdr:row>125</xdr:row>
      <xdr:rowOff>20437</xdr:rowOff>
    </xdr:from>
    <xdr:to>
      <xdr:col>7</xdr:col>
      <xdr:colOff>83128</xdr:colOff>
      <xdr:row>125</xdr:row>
      <xdr:rowOff>70140</xdr:rowOff>
    </xdr:to>
    <xdr:sp macro="" textlink="">
      <xdr:nvSpPr>
        <xdr:cNvPr id="281" name="Rectangle 280"/>
        <xdr:cNvSpPr/>
      </xdr:nvSpPr>
      <xdr:spPr>
        <a:xfrm>
          <a:off x="29095" y="1704637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115</xdr:row>
      <xdr:rowOff>19570</xdr:rowOff>
    </xdr:from>
    <xdr:to>
      <xdr:col>14</xdr:col>
      <xdr:colOff>82262</xdr:colOff>
      <xdr:row>115</xdr:row>
      <xdr:rowOff>69273</xdr:rowOff>
    </xdr:to>
    <xdr:sp macro="" textlink="">
      <xdr:nvSpPr>
        <xdr:cNvPr id="282" name="Rectangle 281"/>
        <xdr:cNvSpPr/>
      </xdr:nvSpPr>
      <xdr:spPr>
        <a:xfrm>
          <a:off x="28229" y="1746222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116</xdr:row>
      <xdr:rowOff>20437</xdr:rowOff>
    </xdr:from>
    <xdr:to>
      <xdr:col>14</xdr:col>
      <xdr:colOff>83128</xdr:colOff>
      <xdr:row>116</xdr:row>
      <xdr:rowOff>70140</xdr:rowOff>
    </xdr:to>
    <xdr:sp macro="" textlink="">
      <xdr:nvSpPr>
        <xdr:cNvPr id="283" name="Rectangle 282"/>
        <xdr:cNvSpPr/>
      </xdr:nvSpPr>
      <xdr:spPr>
        <a:xfrm>
          <a:off x="29095" y="17546437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117</xdr:row>
      <xdr:rowOff>19570</xdr:rowOff>
    </xdr:from>
    <xdr:to>
      <xdr:col>14</xdr:col>
      <xdr:colOff>82262</xdr:colOff>
      <xdr:row>117</xdr:row>
      <xdr:rowOff>69273</xdr:rowOff>
    </xdr:to>
    <xdr:sp macro="" textlink="">
      <xdr:nvSpPr>
        <xdr:cNvPr id="284" name="Rectangle 283"/>
        <xdr:cNvSpPr/>
      </xdr:nvSpPr>
      <xdr:spPr>
        <a:xfrm>
          <a:off x="28229" y="17628914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118</xdr:row>
      <xdr:rowOff>20437</xdr:rowOff>
    </xdr:from>
    <xdr:to>
      <xdr:col>14</xdr:col>
      <xdr:colOff>83128</xdr:colOff>
      <xdr:row>118</xdr:row>
      <xdr:rowOff>70140</xdr:rowOff>
    </xdr:to>
    <xdr:sp macro="" textlink="">
      <xdr:nvSpPr>
        <xdr:cNvPr id="285" name="Rectangle 284"/>
        <xdr:cNvSpPr/>
      </xdr:nvSpPr>
      <xdr:spPr>
        <a:xfrm>
          <a:off x="29095" y="1771312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119</xdr:row>
      <xdr:rowOff>19570</xdr:rowOff>
    </xdr:from>
    <xdr:to>
      <xdr:col>14</xdr:col>
      <xdr:colOff>82262</xdr:colOff>
      <xdr:row>119</xdr:row>
      <xdr:rowOff>69273</xdr:rowOff>
    </xdr:to>
    <xdr:sp macro="" textlink="">
      <xdr:nvSpPr>
        <xdr:cNvPr id="286" name="Rectangle 285"/>
        <xdr:cNvSpPr/>
      </xdr:nvSpPr>
      <xdr:spPr>
        <a:xfrm>
          <a:off x="28229" y="1779560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120</xdr:row>
      <xdr:rowOff>20437</xdr:rowOff>
    </xdr:from>
    <xdr:to>
      <xdr:col>14</xdr:col>
      <xdr:colOff>83128</xdr:colOff>
      <xdr:row>120</xdr:row>
      <xdr:rowOff>70140</xdr:rowOff>
    </xdr:to>
    <xdr:sp macro="" textlink="">
      <xdr:nvSpPr>
        <xdr:cNvPr id="287" name="Rectangle 286"/>
        <xdr:cNvSpPr/>
      </xdr:nvSpPr>
      <xdr:spPr>
        <a:xfrm>
          <a:off x="29095" y="17879812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121</xdr:row>
      <xdr:rowOff>19570</xdr:rowOff>
    </xdr:from>
    <xdr:to>
      <xdr:col>14</xdr:col>
      <xdr:colOff>82262</xdr:colOff>
      <xdr:row>121</xdr:row>
      <xdr:rowOff>69273</xdr:rowOff>
    </xdr:to>
    <xdr:sp macro="" textlink="">
      <xdr:nvSpPr>
        <xdr:cNvPr id="288" name="Rectangle 287"/>
        <xdr:cNvSpPr/>
      </xdr:nvSpPr>
      <xdr:spPr>
        <a:xfrm>
          <a:off x="28229" y="17962289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122</xdr:row>
      <xdr:rowOff>20437</xdr:rowOff>
    </xdr:from>
    <xdr:to>
      <xdr:col>14</xdr:col>
      <xdr:colOff>83128</xdr:colOff>
      <xdr:row>122</xdr:row>
      <xdr:rowOff>70140</xdr:rowOff>
    </xdr:to>
    <xdr:sp macro="" textlink="">
      <xdr:nvSpPr>
        <xdr:cNvPr id="289" name="Rectangle 288"/>
        <xdr:cNvSpPr/>
      </xdr:nvSpPr>
      <xdr:spPr>
        <a:xfrm>
          <a:off x="29095" y="1804650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123</xdr:row>
      <xdr:rowOff>19570</xdr:rowOff>
    </xdr:from>
    <xdr:to>
      <xdr:col>14</xdr:col>
      <xdr:colOff>82262</xdr:colOff>
      <xdr:row>123</xdr:row>
      <xdr:rowOff>69273</xdr:rowOff>
    </xdr:to>
    <xdr:sp macro="" textlink="">
      <xdr:nvSpPr>
        <xdr:cNvPr id="290" name="Rectangle 289"/>
        <xdr:cNvSpPr/>
      </xdr:nvSpPr>
      <xdr:spPr>
        <a:xfrm>
          <a:off x="28229" y="1812897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124</xdr:row>
      <xdr:rowOff>19570</xdr:rowOff>
    </xdr:from>
    <xdr:to>
      <xdr:col>14</xdr:col>
      <xdr:colOff>82262</xdr:colOff>
      <xdr:row>124</xdr:row>
      <xdr:rowOff>69273</xdr:rowOff>
    </xdr:to>
    <xdr:sp macro="" textlink="">
      <xdr:nvSpPr>
        <xdr:cNvPr id="291" name="Rectangle 290"/>
        <xdr:cNvSpPr/>
      </xdr:nvSpPr>
      <xdr:spPr>
        <a:xfrm>
          <a:off x="28229" y="182123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29095</xdr:colOff>
      <xdr:row>125</xdr:row>
      <xdr:rowOff>20437</xdr:rowOff>
    </xdr:from>
    <xdr:to>
      <xdr:col>14</xdr:col>
      <xdr:colOff>83128</xdr:colOff>
      <xdr:row>125</xdr:row>
      <xdr:rowOff>70140</xdr:rowOff>
    </xdr:to>
    <xdr:sp macro="" textlink="">
      <xdr:nvSpPr>
        <xdr:cNvPr id="292" name="Rectangle 291"/>
        <xdr:cNvSpPr/>
      </xdr:nvSpPr>
      <xdr:spPr>
        <a:xfrm>
          <a:off x="29095" y="1829653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14</xdr:col>
      <xdr:colOff>28229</xdr:colOff>
      <xdr:row>126</xdr:row>
      <xdr:rowOff>19570</xdr:rowOff>
    </xdr:from>
    <xdr:to>
      <xdr:col>14</xdr:col>
      <xdr:colOff>82262</xdr:colOff>
      <xdr:row>126</xdr:row>
      <xdr:rowOff>69273</xdr:rowOff>
    </xdr:to>
    <xdr:sp macro="" textlink="">
      <xdr:nvSpPr>
        <xdr:cNvPr id="293" name="Rectangle 292"/>
        <xdr:cNvSpPr/>
      </xdr:nvSpPr>
      <xdr:spPr>
        <a:xfrm>
          <a:off x="28229" y="1837900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126</xdr:row>
      <xdr:rowOff>19570</xdr:rowOff>
    </xdr:from>
    <xdr:to>
      <xdr:col>21</xdr:col>
      <xdr:colOff>82262</xdr:colOff>
      <xdr:row>126</xdr:row>
      <xdr:rowOff>69273</xdr:rowOff>
    </xdr:to>
    <xdr:sp macro="" textlink="">
      <xdr:nvSpPr>
        <xdr:cNvPr id="294" name="Rectangle 293"/>
        <xdr:cNvSpPr/>
      </xdr:nvSpPr>
      <xdr:spPr>
        <a:xfrm>
          <a:off x="849760" y="1837900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115</xdr:row>
      <xdr:rowOff>20437</xdr:rowOff>
    </xdr:from>
    <xdr:to>
      <xdr:col>21</xdr:col>
      <xdr:colOff>83128</xdr:colOff>
      <xdr:row>115</xdr:row>
      <xdr:rowOff>70140</xdr:rowOff>
    </xdr:to>
    <xdr:sp macro="" textlink="">
      <xdr:nvSpPr>
        <xdr:cNvPr id="295" name="Rectangle 294"/>
        <xdr:cNvSpPr/>
      </xdr:nvSpPr>
      <xdr:spPr>
        <a:xfrm>
          <a:off x="850626" y="1746309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116</xdr:row>
      <xdr:rowOff>19570</xdr:rowOff>
    </xdr:from>
    <xdr:to>
      <xdr:col>21</xdr:col>
      <xdr:colOff>82262</xdr:colOff>
      <xdr:row>116</xdr:row>
      <xdr:rowOff>69273</xdr:rowOff>
    </xdr:to>
    <xdr:sp macro="" textlink="">
      <xdr:nvSpPr>
        <xdr:cNvPr id="296" name="Rectangle 295"/>
        <xdr:cNvSpPr/>
      </xdr:nvSpPr>
      <xdr:spPr>
        <a:xfrm>
          <a:off x="849760" y="1754557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117</xdr:row>
      <xdr:rowOff>20437</xdr:rowOff>
    </xdr:from>
    <xdr:to>
      <xdr:col>21</xdr:col>
      <xdr:colOff>83128</xdr:colOff>
      <xdr:row>117</xdr:row>
      <xdr:rowOff>70140</xdr:rowOff>
    </xdr:to>
    <xdr:sp macro="" textlink="">
      <xdr:nvSpPr>
        <xdr:cNvPr id="297" name="Rectangle 296"/>
        <xdr:cNvSpPr/>
      </xdr:nvSpPr>
      <xdr:spPr>
        <a:xfrm>
          <a:off x="850626" y="1762978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118</xdr:row>
      <xdr:rowOff>19570</xdr:rowOff>
    </xdr:from>
    <xdr:to>
      <xdr:col>21</xdr:col>
      <xdr:colOff>82262</xdr:colOff>
      <xdr:row>118</xdr:row>
      <xdr:rowOff>69273</xdr:rowOff>
    </xdr:to>
    <xdr:sp macro="" textlink="">
      <xdr:nvSpPr>
        <xdr:cNvPr id="298" name="Rectangle 297"/>
        <xdr:cNvSpPr/>
      </xdr:nvSpPr>
      <xdr:spPr>
        <a:xfrm>
          <a:off x="849760" y="1771225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119</xdr:row>
      <xdr:rowOff>20437</xdr:rowOff>
    </xdr:from>
    <xdr:to>
      <xdr:col>21</xdr:col>
      <xdr:colOff>83128</xdr:colOff>
      <xdr:row>119</xdr:row>
      <xdr:rowOff>70140</xdr:rowOff>
    </xdr:to>
    <xdr:sp macro="" textlink="">
      <xdr:nvSpPr>
        <xdr:cNvPr id="299" name="Rectangle 298"/>
        <xdr:cNvSpPr/>
      </xdr:nvSpPr>
      <xdr:spPr>
        <a:xfrm>
          <a:off x="850626" y="17796468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120</xdr:row>
      <xdr:rowOff>19570</xdr:rowOff>
    </xdr:from>
    <xdr:to>
      <xdr:col>21</xdr:col>
      <xdr:colOff>82262</xdr:colOff>
      <xdr:row>120</xdr:row>
      <xdr:rowOff>69273</xdr:rowOff>
    </xdr:to>
    <xdr:sp macro="" textlink="">
      <xdr:nvSpPr>
        <xdr:cNvPr id="300" name="Rectangle 299"/>
        <xdr:cNvSpPr/>
      </xdr:nvSpPr>
      <xdr:spPr>
        <a:xfrm>
          <a:off x="849760" y="17878945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121</xdr:row>
      <xdr:rowOff>20437</xdr:rowOff>
    </xdr:from>
    <xdr:to>
      <xdr:col>21</xdr:col>
      <xdr:colOff>83128</xdr:colOff>
      <xdr:row>121</xdr:row>
      <xdr:rowOff>70140</xdr:rowOff>
    </xdr:to>
    <xdr:sp macro="" textlink="">
      <xdr:nvSpPr>
        <xdr:cNvPr id="301" name="Rectangle 300"/>
        <xdr:cNvSpPr/>
      </xdr:nvSpPr>
      <xdr:spPr>
        <a:xfrm>
          <a:off x="850626" y="17963156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122</xdr:row>
      <xdr:rowOff>19570</xdr:rowOff>
    </xdr:from>
    <xdr:to>
      <xdr:col>21</xdr:col>
      <xdr:colOff>82262</xdr:colOff>
      <xdr:row>122</xdr:row>
      <xdr:rowOff>69273</xdr:rowOff>
    </xdr:to>
    <xdr:sp macro="" textlink="">
      <xdr:nvSpPr>
        <xdr:cNvPr id="302" name="Rectangle 301"/>
        <xdr:cNvSpPr/>
      </xdr:nvSpPr>
      <xdr:spPr>
        <a:xfrm>
          <a:off x="849760" y="1804563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123</xdr:row>
      <xdr:rowOff>20437</xdr:rowOff>
    </xdr:from>
    <xdr:to>
      <xdr:col>21</xdr:col>
      <xdr:colOff>83128</xdr:colOff>
      <xdr:row>123</xdr:row>
      <xdr:rowOff>70140</xdr:rowOff>
    </xdr:to>
    <xdr:sp macro="" textlink="">
      <xdr:nvSpPr>
        <xdr:cNvPr id="303" name="Rectangle 302"/>
        <xdr:cNvSpPr/>
      </xdr:nvSpPr>
      <xdr:spPr>
        <a:xfrm>
          <a:off x="850626" y="18129843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28229</xdr:colOff>
      <xdr:row>124</xdr:row>
      <xdr:rowOff>19570</xdr:rowOff>
    </xdr:from>
    <xdr:to>
      <xdr:col>21</xdr:col>
      <xdr:colOff>82262</xdr:colOff>
      <xdr:row>124</xdr:row>
      <xdr:rowOff>69273</xdr:rowOff>
    </xdr:to>
    <xdr:sp macro="" textlink="">
      <xdr:nvSpPr>
        <xdr:cNvPr id="304" name="Rectangle 303"/>
        <xdr:cNvSpPr/>
      </xdr:nvSpPr>
      <xdr:spPr>
        <a:xfrm>
          <a:off x="849760" y="18212320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29095</xdr:colOff>
      <xdr:row>125</xdr:row>
      <xdr:rowOff>20437</xdr:rowOff>
    </xdr:from>
    <xdr:to>
      <xdr:col>21</xdr:col>
      <xdr:colOff>83128</xdr:colOff>
      <xdr:row>125</xdr:row>
      <xdr:rowOff>70140</xdr:rowOff>
    </xdr:to>
    <xdr:sp macro="" textlink="">
      <xdr:nvSpPr>
        <xdr:cNvPr id="305" name="Rectangle 304"/>
        <xdr:cNvSpPr/>
      </xdr:nvSpPr>
      <xdr:spPr>
        <a:xfrm>
          <a:off x="850626" y="18296531"/>
          <a:ext cx="54033" cy="4970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3"/>
  <sheetViews>
    <sheetView topLeftCell="A75" zoomScaleNormal="100" workbookViewId="0">
      <selection activeCell="H99" sqref="H99"/>
    </sheetView>
  </sheetViews>
  <sheetFormatPr defaultColWidth="8.85546875" defaultRowHeight="12.75" x14ac:dyDescent="0.2"/>
  <cols>
    <col min="1" max="1" width="15.7109375" customWidth="1"/>
    <col min="2" max="2" width="17.42578125" customWidth="1"/>
    <col min="3" max="5" width="8.85546875" customWidth="1"/>
    <col min="6" max="6" width="11.42578125" customWidth="1"/>
    <col min="7" max="7" width="10" customWidth="1"/>
    <col min="8" max="8" width="10.140625" customWidth="1"/>
    <col min="9" max="9" width="8.85546875" customWidth="1"/>
    <col min="10" max="10" width="14.42578125" customWidth="1"/>
  </cols>
  <sheetData>
    <row r="1" spans="1:10" x14ac:dyDescent="0.2">
      <c r="A1" s="4" t="s">
        <v>945</v>
      </c>
      <c r="B1" s="5"/>
      <c r="C1" s="4" t="s">
        <v>951</v>
      </c>
      <c r="D1" s="5">
        <f>INT(G2/2500)</f>
        <v>0</v>
      </c>
      <c r="E1" s="6"/>
      <c r="F1" s="6"/>
      <c r="G1" s="75" t="s">
        <v>1023</v>
      </c>
      <c r="H1" s="76"/>
      <c r="I1" s="6"/>
      <c r="J1" s="6"/>
    </row>
    <row r="2" spans="1:10" x14ac:dyDescent="0.2">
      <c r="A2" s="6"/>
      <c r="B2" s="6"/>
      <c r="C2" s="6"/>
      <c r="D2" s="6"/>
      <c r="E2" s="6"/>
      <c r="F2" s="6"/>
      <c r="G2" s="8">
        <f>E5+SUM(E16:E20)+SUM(E25:E109)</f>
        <v>0</v>
      </c>
      <c r="H2" s="7"/>
      <c r="I2" s="6"/>
      <c r="J2" s="6"/>
    </row>
    <row r="3" spans="1:10" x14ac:dyDescent="0.2">
      <c r="A3" s="6"/>
      <c r="B3" s="39"/>
      <c r="C3" s="39"/>
      <c r="D3" s="39"/>
      <c r="E3" s="39"/>
      <c r="F3" s="39"/>
      <c r="G3" s="75" t="s">
        <v>1024</v>
      </c>
      <c r="H3" s="76"/>
      <c r="I3" s="6"/>
    </row>
    <row r="4" spans="1:10" x14ac:dyDescent="0.2">
      <c r="A4" s="6"/>
      <c r="B4" s="6"/>
      <c r="C4" s="6"/>
      <c r="D4" s="6"/>
      <c r="E4" s="6"/>
      <c r="F4" s="6"/>
      <c r="G4" s="6">
        <f>INT((G2-E5)/2500)</f>
        <v>0</v>
      </c>
      <c r="H4" s="6"/>
      <c r="I4" s="6"/>
    </row>
    <row r="5" spans="1:10" x14ac:dyDescent="0.2">
      <c r="A5" s="6"/>
      <c r="B5" s="73" t="s">
        <v>1022</v>
      </c>
      <c r="C5" s="74"/>
      <c r="D5" s="74"/>
      <c r="E5" s="41"/>
      <c r="F5" s="9"/>
      <c r="G5" s="40"/>
      <c r="H5" s="40"/>
      <c r="I5" s="6"/>
      <c r="J5" s="6"/>
    </row>
    <row r="6" spans="1:10" x14ac:dyDescent="0.2">
      <c r="A6" s="6"/>
      <c r="B6" s="46" t="s">
        <v>1021</v>
      </c>
      <c r="C6" s="46" t="s">
        <v>924</v>
      </c>
      <c r="D6" s="46" t="s">
        <v>1032</v>
      </c>
      <c r="E6" s="46" t="s">
        <v>925</v>
      </c>
      <c r="F6" s="46" t="s">
        <v>926</v>
      </c>
      <c r="G6" s="46" t="s">
        <v>950</v>
      </c>
      <c r="H6" s="46" t="s">
        <v>925</v>
      </c>
      <c r="I6" s="6"/>
      <c r="J6" s="6"/>
    </row>
    <row r="7" spans="1:10" x14ac:dyDescent="0.2">
      <c r="A7" s="15" t="s">
        <v>941</v>
      </c>
      <c r="B7" s="11" t="s">
        <v>927</v>
      </c>
      <c r="C7" s="11">
        <v>500</v>
      </c>
      <c r="D7" s="11">
        <v>12</v>
      </c>
      <c r="E7" s="11">
        <f>(D7*(D7+1)/2)*C7</f>
        <v>39000</v>
      </c>
      <c r="F7" s="11">
        <f>(D7+1)*C7</f>
        <v>6500</v>
      </c>
      <c r="G7" s="11"/>
      <c r="H7" s="11" t="str">
        <f t="shared" ref="H7:H34" si="0">IF(ISBLANK(G7),"",AVERAGE(D7+1,G7)*(G7-D7)*C7)</f>
        <v/>
      </c>
      <c r="I7" s="6"/>
    </row>
    <row r="8" spans="1:10" x14ac:dyDescent="0.2">
      <c r="A8" s="14"/>
      <c r="B8" s="14" t="s">
        <v>928</v>
      </c>
      <c r="C8" s="14">
        <v>500</v>
      </c>
      <c r="D8" s="14">
        <v>12</v>
      </c>
      <c r="E8" s="14">
        <f t="shared" ref="E8:E23" si="1">(D8*(D8+1)/2)*C8</f>
        <v>39000</v>
      </c>
      <c r="F8" s="14">
        <f t="shared" ref="F8:F23" si="2">(D8+1)*C8</f>
        <v>6500</v>
      </c>
      <c r="G8" s="12"/>
      <c r="H8" s="12" t="str">
        <f t="shared" si="0"/>
        <v/>
      </c>
      <c r="I8" s="6"/>
    </row>
    <row r="9" spans="1:10" x14ac:dyDescent="0.2">
      <c r="A9" s="14"/>
      <c r="B9" s="11" t="s">
        <v>929</v>
      </c>
      <c r="C9" s="11">
        <v>500</v>
      </c>
      <c r="D9" s="11">
        <v>12</v>
      </c>
      <c r="E9" s="11">
        <f t="shared" si="1"/>
        <v>39000</v>
      </c>
      <c r="F9" s="11">
        <f t="shared" si="2"/>
        <v>6500</v>
      </c>
      <c r="G9" s="11"/>
      <c r="H9" s="11" t="str">
        <f t="shared" si="0"/>
        <v/>
      </c>
      <c r="I9" s="6"/>
      <c r="J9" s="6"/>
    </row>
    <row r="10" spans="1:10" x14ac:dyDescent="0.2">
      <c r="A10" s="14"/>
      <c r="B10" s="14" t="s">
        <v>930</v>
      </c>
      <c r="C10" s="14">
        <v>500</v>
      </c>
      <c r="D10" s="14">
        <v>12</v>
      </c>
      <c r="E10" s="14">
        <f t="shared" si="1"/>
        <v>39000</v>
      </c>
      <c r="F10" s="14">
        <f t="shared" si="2"/>
        <v>6500</v>
      </c>
      <c r="G10" s="14"/>
      <c r="H10" s="12" t="str">
        <f t="shared" si="0"/>
        <v/>
      </c>
      <c r="I10" s="6"/>
      <c r="J10" s="6"/>
    </row>
    <row r="11" spans="1:10" x14ac:dyDescent="0.2">
      <c r="A11" s="14"/>
      <c r="B11" s="11" t="s">
        <v>931</v>
      </c>
      <c r="C11" s="11">
        <v>500</v>
      </c>
      <c r="D11" s="11">
        <v>12</v>
      </c>
      <c r="E11" s="11">
        <f t="shared" si="1"/>
        <v>39000</v>
      </c>
      <c r="F11" s="11">
        <f t="shared" si="2"/>
        <v>6500</v>
      </c>
      <c r="G11" s="11"/>
      <c r="H11" s="11" t="str">
        <f t="shared" si="0"/>
        <v/>
      </c>
      <c r="I11" s="6"/>
      <c r="J11" s="6"/>
    </row>
    <row r="12" spans="1:10" x14ac:dyDescent="0.2">
      <c r="A12" s="14"/>
      <c r="B12" s="14" t="s">
        <v>932</v>
      </c>
      <c r="C12" s="14">
        <v>500</v>
      </c>
      <c r="D12" s="14">
        <v>12</v>
      </c>
      <c r="E12" s="14">
        <f t="shared" si="1"/>
        <v>39000</v>
      </c>
      <c r="F12" s="14">
        <f t="shared" si="2"/>
        <v>6500</v>
      </c>
      <c r="G12" s="14"/>
      <c r="H12" s="12" t="str">
        <f t="shared" si="0"/>
        <v/>
      </c>
      <c r="I12" s="6"/>
      <c r="J12" s="6"/>
    </row>
    <row r="13" spans="1:10" x14ac:dyDescent="0.2">
      <c r="A13" s="14"/>
      <c r="B13" s="11" t="s">
        <v>933</v>
      </c>
      <c r="C13" s="11">
        <v>500</v>
      </c>
      <c r="D13" s="11">
        <v>12</v>
      </c>
      <c r="E13" s="11">
        <f t="shared" si="1"/>
        <v>39000</v>
      </c>
      <c r="F13" s="11">
        <f t="shared" si="2"/>
        <v>6500</v>
      </c>
      <c r="G13" s="11"/>
      <c r="H13" s="11" t="str">
        <f t="shared" si="0"/>
        <v/>
      </c>
      <c r="I13" s="6"/>
      <c r="J13" s="6"/>
    </row>
    <row r="14" spans="1:10" x14ac:dyDescent="0.2">
      <c r="A14" s="14"/>
      <c r="B14" s="14" t="s">
        <v>934</v>
      </c>
      <c r="C14" s="14">
        <v>500</v>
      </c>
      <c r="D14" s="14">
        <v>12</v>
      </c>
      <c r="E14" s="14">
        <f t="shared" si="1"/>
        <v>39000</v>
      </c>
      <c r="F14" s="14">
        <f t="shared" si="2"/>
        <v>6500</v>
      </c>
      <c r="G14" s="14"/>
      <c r="H14" s="12" t="str">
        <f t="shared" si="0"/>
        <v/>
      </c>
      <c r="I14" s="6"/>
      <c r="J14" s="6"/>
    </row>
    <row r="15" spans="1:10" x14ac:dyDescent="0.2">
      <c r="A15" s="14"/>
      <c r="B15" s="11" t="s">
        <v>935</v>
      </c>
      <c r="C15" s="11">
        <v>500</v>
      </c>
      <c r="D15" s="11">
        <v>12</v>
      </c>
      <c r="E15" s="11">
        <f t="shared" si="1"/>
        <v>39000</v>
      </c>
      <c r="F15" s="11">
        <f t="shared" si="2"/>
        <v>6500</v>
      </c>
      <c r="G15" s="11"/>
      <c r="H15" s="11" t="str">
        <f t="shared" si="0"/>
        <v/>
      </c>
      <c r="I15" s="6"/>
      <c r="J15" s="6"/>
    </row>
    <row r="16" spans="1:10" x14ac:dyDescent="0.2">
      <c r="A16" s="15" t="s">
        <v>936</v>
      </c>
      <c r="B16" s="12" t="s">
        <v>936</v>
      </c>
      <c r="C16" s="12">
        <v>25</v>
      </c>
      <c r="D16" s="12"/>
      <c r="E16" s="12">
        <f t="shared" si="1"/>
        <v>0</v>
      </c>
      <c r="F16" s="12">
        <f t="shared" si="2"/>
        <v>25</v>
      </c>
      <c r="G16" s="12"/>
      <c r="H16" s="12" t="str">
        <f t="shared" si="0"/>
        <v/>
      </c>
      <c r="I16" s="6"/>
      <c r="J16" s="6"/>
    </row>
    <row r="17" spans="1:10" x14ac:dyDescent="0.2">
      <c r="A17" s="15" t="s">
        <v>952</v>
      </c>
      <c r="B17" s="11" t="s">
        <v>937</v>
      </c>
      <c r="C17" s="11"/>
      <c r="D17" s="11"/>
      <c r="E17" s="11">
        <f t="shared" si="1"/>
        <v>0</v>
      </c>
      <c r="F17" s="11">
        <f t="shared" si="2"/>
        <v>0</v>
      </c>
      <c r="G17" s="11"/>
      <c r="H17" s="11" t="str">
        <f t="shared" si="0"/>
        <v/>
      </c>
      <c r="I17" s="6"/>
      <c r="J17" s="6"/>
    </row>
    <row r="18" spans="1:10" x14ac:dyDescent="0.2">
      <c r="A18" s="14"/>
      <c r="B18" s="14" t="s">
        <v>938</v>
      </c>
      <c r="C18" s="14"/>
      <c r="D18" s="14"/>
      <c r="E18" s="14">
        <f t="shared" si="1"/>
        <v>0</v>
      </c>
      <c r="F18" s="14">
        <f t="shared" si="2"/>
        <v>0</v>
      </c>
      <c r="G18" s="14"/>
      <c r="H18" s="12" t="str">
        <f t="shared" si="0"/>
        <v/>
      </c>
      <c r="I18" s="6"/>
      <c r="J18" s="6"/>
    </row>
    <row r="19" spans="1:10" x14ac:dyDescent="0.2">
      <c r="A19" s="14"/>
      <c r="B19" s="11" t="s">
        <v>939</v>
      </c>
      <c r="C19" s="11"/>
      <c r="D19" s="11"/>
      <c r="E19" s="11">
        <f t="shared" si="1"/>
        <v>0</v>
      </c>
      <c r="F19" s="11">
        <f t="shared" si="2"/>
        <v>0</v>
      </c>
      <c r="G19" s="11"/>
      <c r="H19" s="11" t="str">
        <f t="shared" si="0"/>
        <v/>
      </c>
      <c r="I19" s="6"/>
      <c r="J19" s="6"/>
    </row>
    <row r="20" spans="1:10" x14ac:dyDescent="0.2">
      <c r="A20" s="14"/>
      <c r="B20" s="14" t="s">
        <v>940</v>
      </c>
      <c r="C20" s="14"/>
      <c r="D20" s="14"/>
      <c r="E20" s="14">
        <f t="shared" si="1"/>
        <v>0</v>
      </c>
      <c r="F20" s="14">
        <f t="shared" si="2"/>
        <v>0</v>
      </c>
      <c r="G20" s="14"/>
      <c r="H20" s="12" t="str">
        <f t="shared" si="0"/>
        <v/>
      </c>
      <c r="I20" s="6"/>
      <c r="J20" s="6"/>
    </row>
    <row r="21" spans="1:10" x14ac:dyDescent="0.2">
      <c r="A21" s="10" t="s">
        <v>955</v>
      </c>
      <c r="B21" s="11"/>
      <c r="C21" s="11">
        <v>100</v>
      </c>
      <c r="D21" s="11"/>
      <c r="E21" s="11">
        <f t="shared" si="1"/>
        <v>0</v>
      </c>
      <c r="F21" s="11">
        <f t="shared" si="2"/>
        <v>100</v>
      </c>
      <c r="G21" s="11"/>
      <c r="H21" s="11" t="str">
        <f t="shared" si="0"/>
        <v/>
      </c>
      <c r="I21" s="6"/>
      <c r="J21" s="6"/>
    </row>
    <row r="22" spans="1:10" x14ac:dyDescent="0.2">
      <c r="A22" s="12"/>
      <c r="B22" s="12"/>
      <c r="C22" s="12">
        <v>100</v>
      </c>
      <c r="D22" s="12"/>
      <c r="E22" s="12">
        <f t="shared" si="1"/>
        <v>0</v>
      </c>
      <c r="F22" s="12">
        <f t="shared" si="2"/>
        <v>100</v>
      </c>
      <c r="G22" s="12"/>
      <c r="H22" s="12" t="str">
        <f t="shared" si="0"/>
        <v/>
      </c>
      <c r="I22" s="6"/>
      <c r="J22" s="6"/>
    </row>
    <row r="23" spans="1:10" x14ac:dyDescent="0.2">
      <c r="A23" s="12"/>
      <c r="B23" s="11"/>
      <c r="C23" s="11">
        <v>100</v>
      </c>
      <c r="D23" s="11"/>
      <c r="E23" s="11">
        <f t="shared" si="1"/>
        <v>0</v>
      </c>
      <c r="F23" s="11">
        <f t="shared" si="2"/>
        <v>100</v>
      </c>
      <c r="G23" s="11"/>
      <c r="H23" s="11" t="str">
        <f t="shared" si="0"/>
        <v/>
      </c>
      <c r="I23" s="6"/>
      <c r="J23" s="6"/>
    </row>
    <row r="24" spans="1:10" x14ac:dyDescent="0.2">
      <c r="A24" s="12"/>
      <c r="B24" s="12"/>
      <c r="C24" s="12">
        <v>100</v>
      </c>
      <c r="D24" s="12"/>
      <c r="E24" s="12">
        <f t="shared" ref="E24:E35" si="3">(D24*(D24+1)/2)*C24</f>
        <v>0</v>
      </c>
      <c r="F24" s="12">
        <f t="shared" ref="F24:F35" si="4">(D24+1)*C24</f>
        <v>100</v>
      </c>
      <c r="G24" s="12"/>
      <c r="H24" s="12" t="str">
        <f t="shared" si="0"/>
        <v/>
      </c>
      <c r="I24" s="6"/>
      <c r="J24" s="6"/>
    </row>
    <row r="25" spans="1:10" x14ac:dyDescent="0.2">
      <c r="A25" s="10" t="s">
        <v>942</v>
      </c>
      <c r="B25" s="11"/>
      <c r="C25" s="11"/>
      <c r="D25" s="11"/>
      <c r="E25" s="11">
        <f t="shared" si="3"/>
        <v>0</v>
      </c>
      <c r="F25" s="11">
        <f t="shared" si="4"/>
        <v>0</v>
      </c>
      <c r="G25" s="11"/>
      <c r="H25" s="11" t="str">
        <f t="shared" si="0"/>
        <v/>
      </c>
      <c r="I25" s="6"/>
      <c r="J25" s="6"/>
    </row>
    <row r="26" spans="1:10" x14ac:dyDescent="0.2">
      <c r="A26" s="12"/>
      <c r="B26" s="12"/>
      <c r="C26" s="12"/>
      <c r="D26" s="12"/>
      <c r="E26" s="12">
        <f t="shared" si="3"/>
        <v>0</v>
      </c>
      <c r="F26" s="12">
        <f t="shared" si="4"/>
        <v>0</v>
      </c>
      <c r="G26" s="12"/>
      <c r="H26" s="12" t="str">
        <f t="shared" si="0"/>
        <v/>
      </c>
      <c r="I26" s="6"/>
      <c r="J26" s="6"/>
    </row>
    <row r="27" spans="1:10" x14ac:dyDescent="0.2">
      <c r="A27" s="12"/>
      <c r="B27" s="11"/>
      <c r="C27" s="11"/>
      <c r="D27" s="11"/>
      <c r="E27" s="11">
        <f t="shared" si="3"/>
        <v>0</v>
      </c>
      <c r="F27" s="11">
        <f t="shared" si="4"/>
        <v>0</v>
      </c>
      <c r="G27" s="11"/>
      <c r="H27" s="11" t="str">
        <f t="shared" si="0"/>
        <v/>
      </c>
      <c r="I27" s="6"/>
      <c r="J27" s="6"/>
    </row>
    <row r="28" spans="1:10" x14ac:dyDescent="0.2">
      <c r="A28" s="12"/>
      <c r="B28" s="12"/>
      <c r="C28" s="12"/>
      <c r="D28" s="12"/>
      <c r="E28" s="12">
        <f t="shared" si="3"/>
        <v>0</v>
      </c>
      <c r="F28" s="12">
        <f t="shared" si="4"/>
        <v>0</v>
      </c>
      <c r="G28" s="12"/>
      <c r="H28" s="12" t="str">
        <f t="shared" si="0"/>
        <v/>
      </c>
      <c r="I28" s="6"/>
      <c r="J28" s="6"/>
    </row>
    <row r="29" spans="1:10" x14ac:dyDescent="0.2">
      <c r="A29" s="12"/>
      <c r="B29" s="11"/>
      <c r="C29" s="11"/>
      <c r="D29" s="11"/>
      <c r="E29" s="11">
        <f t="shared" si="3"/>
        <v>0</v>
      </c>
      <c r="F29" s="11">
        <f t="shared" si="4"/>
        <v>0</v>
      </c>
      <c r="G29" s="11"/>
      <c r="H29" s="11" t="str">
        <f t="shared" si="0"/>
        <v/>
      </c>
      <c r="I29" s="6"/>
      <c r="J29" s="6"/>
    </row>
    <row r="30" spans="1:10" x14ac:dyDescent="0.2">
      <c r="A30" s="12"/>
      <c r="B30" s="12"/>
      <c r="C30" s="12"/>
      <c r="D30" s="12"/>
      <c r="E30" s="12">
        <f t="shared" si="3"/>
        <v>0</v>
      </c>
      <c r="F30" s="12">
        <f t="shared" si="4"/>
        <v>0</v>
      </c>
      <c r="G30" s="12"/>
      <c r="H30" s="12" t="str">
        <f t="shared" si="0"/>
        <v/>
      </c>
      <c r="I30" s="6"/>
      <c r="J30" s="6"/>
    </row>
    <row r="31" spans="1:10" x14ac:dyDescent="0.2">
      <c r="A31" s="12"/>
      <c r="B31" s="11"/>
      <c r="C31" s="11"/>
      <c r="D31" s="11"/>
      <c r="E31" s="11">
        <f t="shared" si="3"/>
        <v>0</v>
      </c>
      <c r="F31" s="11">
        <f t="shared" si="4"/>
        <v>0</v>
      </c>
      <c r="G31" s="11"/>
      <c r="H31" s="11" t="str">
        <f t="shared" si="0"/>
        <v/>
      </c>
      <c r="I31" s="6"/>
      <c r="J31" s="6"/>
    </row>
    <row r="32" spans="1:10" x14ac:dyDescent="0.2">
      <c r="A32" s="12"/>
      <c r="B32" s="12"/>
      <c r="C32" s="12"/>
      <c r="D32" s="12"/>
      <c r="E32" s="12">
        <f t="shared" si="3"/>
        <v>0</v>
      </c>
      <c r="F32" s="12">
        <f t="shared" si="4"/>
        <v>0</v>
      </c>
      <c r="G32" s="12"/>
      <c r="H32" s="12" t="str">
        <f t="shared" si="0"/>
        <v/>
      </c>
      <c r="I32" s="6"/>
      <c r="J32" s="6"/>
    </row>
    <row r="33" spans="1:10" x14ac:dyDescent="0.2">
      <c r="A33" s="12"/>
      <c r="B33" s="11"/>
      <c r="C33" s="11"/>
      <c r="D33" s="11"/>
      <c r="E33" s="11">
        <f t="shared" si="3"/>
        <v>0</v>
      </c>
      <c r="F33" s="11">
        <f t="shared" si="4"/>
        <v>0</v>
      </c>
      <c r="G33" s="11"/>
      <c r="H33" s="11" t="str">
        <f t="shared" si="0"/>
        <v/>
      </c>
      <c r="I33" s="6"/>
      <c r="J33" s="6"/>
    </row>
    <row r="34" spans="1:10" x14ac:dyDescent="0.2">
      <c r="A34" s="12"/>
      <c r="B34" s="12"/>
      <c r="C34" s="12"/>
      <c r="D34" s="12"/>
      <c r="E34" s="12">
        <f t="shared" si="3"/>
        <v>0</v>
      </c>
      <c r="F34" s="12">
        <f t="shared" si="4"/>
        <v>0</v>
      </c>
      <c r="G34" s="12"/>
      <c r="H34" s="12" t="str">
        <f t="shared" si="0"/>
        <v/>
      </c>
      <c r="I34" s="6"/>
      <c r="J34" s="6"/>
    </row>
    <row r="35" spans="1:10" x14ac:dyDescent="0.2">
      <c r="A35" s="12"/>
      <c r="B35" s="11"/>
      <c r="C35" s="11"/>
      <c r="D35" s="11"/>
      <c r="E35" s="11">
        <f t="shared" si="3"/>
        <v>0</v>
      </c>
      <c r="F35" s="11">
        <f t="shared" si="4"/>
        <v>0</v>
      </c>
      <c r="G35" s="11"/>
      <c r="H35" s="11" t="str">
        <f t="shared" ref="H35:H54" si="5">IF(ISBLANK(G35),"",AVERAGE(D35+1,G35)*(G35-D35)*C35)</f>
        <v/>
      </c>
      <c r="I35" s="6"/>
      <c r="J35" s="6"/>
    </row>
    <row r="36" spans="1:10" x14ac:dyDescent="0.2">
      <c r="A36" s="12"/>
      <c r="B36" s="12"/>
      <c r="C36" s="12"/>
      <c r="D36" s="12"/>
      <c r="E36" s="12">
        <f t="shared" ref="E36:E54" si="6">(D36*(D36+1)/2)*C36</f>
        <v>0</v>
      </c>
      <c r="F36" s="12">
        <f t="shared" ref="F36:F54" si="7">(D36+1)*C36</f>
        <v>0</v>
      </c>
      <c r="G36" s="12"/>
      <c r="H36" s="12" t="str">
        <f t="shared" si="5"/>
        <v/>
      </c>
      <c r="I36" s="6"/>
      <c r="J36" s="6"/>
    </row>
    <row r="37" spans="1:10" x14ac:dyDescent="0.2">
      <c r="A37" s="12"/>
      <c r="B37" s="11"/>
      <c r="C37" s="11"/>
      <c r="D37" s="11"/>
      <c r="E37" s="11">
        <f t="shared" si="6"/>
        <v>0</v>
      </c>
      <c r="F37" s="11">
        <f t="shared" si="7"/>
        <v>0</v>
      </c>
      <c r="G37" s="11"/>
      <c r="H37" s="11" t="str">
        <f t="shared" si="5"/>
        <v/>
      </c>
      <c r="I37" s="6"/>
      <c r="J37" s="6"/>
    </row>
    <row r="38" spans="1:10" x14ac:dyDescent="0.2">
      <c r="A38" s="12"/>
      <c r="B38" s="12"/>
      <c r="C38" s="12"/>
      <c r="D38" s="12"/>
      <c r="E38" s="12">
        <f t="shared" si="6"/>
        <v>0</v>
      </c>
      <c r="F38" s="12">
        <f t="shared" si="7"/>
        <v>0</v>
      </c>
      <c r="G38" s="12"/>
      <c r="H38" s="12" t="str">
        <f t="shared" si="5"/>
        <v/>
      </c>
      <c r="I38" s="6"/>
      <c r="J38" s="6"/>
    </row>
    <row r="39" spans="1:10" x14ac:dyDescent="0.2">
      <c r="A39" s="12"/>
      <c r="B39" s="11"/>
      <c r="C39" s="11"/>
      <c r="D39" s="11"/>
      <c r="E39" s="11">
        <f t="shared" si="6"/>
        <v>0</v>
      </c>
      <c r="F39" s="11">
        <f t="shared" si="7"/>
        <v>0</v>
      </c>
      <c r="G39" s="11"/>
      <c r="H39" s="11" t="str">
        <f t="shared" si="5"/>
        <v/>
      </c>
      <c r="I39" s="6"/>
      <c r="J39" s="6"/>
    </row>
    <row r="40" spans="1:10" x14ac:dyDescent="0.2">
      <c r="A40" s="12"/>
      <c r="B40" s="12"/>
      <c r="C40" s="12"/>
      <c r="D40" s="12"/>
      <c r="E40" s="12">
        <f t="shared" si="6"/>
        <v>0</v>
      </c>
      <c r="F40" s="12">
        <f t="shared" si="7"/>
        <v>0</v>
      </c>
      <c r="G40" s="12"/>
      <c r="H40" s="12" t="str">
        <f t="shared" si="5"/>
        <v/>
      </c>
      <c r="I40" s="6"/>
      <c r="J40" s="6"/>
    </row>
    <row r="41" spans="1:10" x14ac:dyDescent="0.2">
      <c r="A41" s="12"/>
      <c r="B41" s="11"/>
      <c r="C41" s="11"/>
      <c r="D41" s="11"/>
      <c r="E41" s="11">
        <f t="shared" si="6"/>
        <v>0</v>
      </c>
      <c r="F41" s="11">
        <f t="shared" si="7"/>
        <v>0</v>
      </c>
      <c r="G41" s="11"/>
      <c r="H41" s="11" t="str">
        <f t="shared" si="5"/>
        <v/>
      </c>
      <c r="I41" s="6"/>
      <c r="J41" s="6"/>
    </row>
    <row r="42" spans="1:10" x14ac:dyDescent="0.2">
      <c r="A42" s="12"/>
      <c r="B42" s="12"/>
      <c r="C42" s="12"/>
      <c r="D42" s="12"/>
      <c r="E42" s="12">
        <f t="shared" si="6"/>
        <v>0</v>
      </c>
      <c r="F42" s="12">
        <f t="shared" si="7"/>
        <v>0</v>
      </c>
      <c r="G42" s="12"/>
      <c r="H42" s="12" t="str">
        <f t="shared" si="5"/>
        <v/>
      </c>
      <c r="I42" s="6"/>
      <c r="J42" s="6"/>
    </row>
    <row r="43" spans="1:10" x14ac:dyDescent="0.2">
      <c r="A43" s="12"/>
      <c r="B43" s="11"/>
      <c r="C43" s="11"/>
      <c r="D43" s="11"/>
      <c r="E43" s="11">
        <f t="shared" si="6"/>
        <v>0</v>
      </c>
      <c r="F43" s="11">
        <f t="shared" si="7"/>
        <v>0</v>
      </c>
      <c r="G43" s="11"/>
      <c r="H43" s="11" t="str">
        <f t="shared" si="5"/>
        <v/>
      </c>
      <c r="I43" s="6"/>
      <c r="J43" s="6"/>
    </row>
    <row r="44" spans="1:10" x14ac:dyDescent="0.2">
      <c r="A44" s="12"/>
      <c r="B44" s="12"/>
      <c r="C44" s="12"/>
      <c r="D44" s="12"/>
      <c r="E44" s="12">
        <f t="shared" si="6"/>
        <v>0</v>
      </c>
      <c r="F44" s="12">
        <f t="shared" si="7"/>
        <v>0</v>
      </c>
      <c r="G44" s="12"/>
      <c r="H44" s="12" t="str">
        <f t="shared" si="5"/>
        <v/>
      </c>
      <c r="I44" s="6"/>
      <c r="J44" s="6"/>
    </row>
    <row r="45" spans="1:10" x14ac:dyDescent="0.2">
      <c r="A45" s="12"/>
      <c r="B45" s="11"/>
      <c r="C45" s="11"/>
      <c r="D45" s="11"/>
      <c r="E45" s="11">
        <f t="shared" si="6"/>
        <v>0</v>
      </c>
      <c r="F45" s="11">
        <f t="shared" si="7"/>
        <v>0</v>
      </c>
      <c r="G45" s="11"/>
      <c r="H45" s="11" t="str">
        <f t="shared" si="5"/>
        <v/>
      </c>
      <c r="I45" s="6"/>
      <c r="J45" s="6"/>
    </row>
    <row r="46" spans="1:10" x14ac:dyDescent="0.2">
      <c r="A46" s="12"/>
      <c r="B46" s="12"/>
      <c r="C46" s="12"/>
      <c r="D46" s="12"/>
      <c r="E46" s="12">
        <f t="shared" si="6"/>
        <v>0</v>
      </c>
      <c r="F46" s="12">
        <f t="shared" si="7"/>
        <v>0</v>
      </c>
      <c r="G46" s="12"/>
      <c r="H46" s="12" t="str">
        <f t="shared" si="5"/>
        <v/>
      </c>
      <c r="I46" s="6"/>
      <c r="J46" s="6"/>
    </row>
    <row r="47" spans="1:10" x14ac:dyDescent="0.2">
      <c r="A47" s="12"/>
      <c r="B47" s="11"/>
      <c r="C47" s="11"/>
      <c r="D47" s="11"/>
      <c r="E47" s="11">
        <f t="shared" si="6"/>
        <v>0</v>
      </c>
      <c r="F47" s="11">
        <f t="shared" si="7"/>
        <v>0</v>
      </c>
      <c r="G47" s="11"/>
      <c r="H47" s="11" t="str">
        <f t="shared" si="5"/>
        <v/>
      </c>
      <c r="I47" s="6"/>
      <c r="J47" s="6"/>
    </row>
    <row r="48" spans="1:10" x14ac:dyDescent="0.2">
      <c r="A48" s="12"/>
      <c r="B48" s="12"/>
      <c r="C48" s="12"/>
      <c r="D48" s="12"/>
      <c r="E48" s="12">
        <f t="shared" si="6"/>
        <v>0</v>
      </c>
      <c r="F48" s="12">
        <f t="shared" si="7"/>
        <v>0</v>
      </c>
      <c r="G48" s="12"/>
      <c r="H48" s="12" t="str">
        <f t="shared" si="5"/>
        <v/>
      </c>
      <c r="I48" s="6"/>
      <c r="J48" s="6"/>
    </row>
    <row r="49" spans="1:10" x14ac:dyDescent="0.2">
      <c r="A49" s="12"/>
      <c r="B49" s="11"/>
      <c r="C49" s="11"/>
      <c r="D49" s="11"/>
      <c r="E49" s="11">
        <f t="shared" si="6"/>
        <v>0</v>
      </c>
      <c r="F49" s="11">
        <f t="shared" si="7"/>
        <v>0</v>
      </c>
      <c r="G49" s="11"/>
      <c r="H49" s="11" t="str">
        <f t="shared" si="5"/>
        <v/>
      </c>
      <c r="I49" s="6"/>
      <c r="J49" s="6"/>
    </row>
    <row r="50" spans="1:10" x14ac:dyDescent="0.2">
      <c r="A50" s="12"/>
      <c r="B50" s="12"/>
      <c r="C50" s="12"/>
      <c r="D50" s="12"/>
      <c r="E50" s="12">
        <f t="shared" si="6"/>
        <v>0</v>
      </c>
      <c r="F50" s="12">
        <f t="shared" si="7"/>
        <v>0</v>
      </c>
      <c r="G50" s="12"/>
      <c r="H50" s="12" t="str">
        <f t="shared" si="5"/>
        <v/>
      </c>
      <c r="I50" s="6"/>
      <c r="J50" s="6"/>
    </row>
    <row r="51" spans="1:10" x14ac:dyDescent="0.2">
      <c r="A51" s="12"/>
      <c r="B51" s="11"/>
      <c r="C51" s="11"/>
      <c r="D51" s="11"/>
      <c r="E51" s="11">
        <f t="shared" si="6"/>
        <v>0</v>
      </c>
      <c r="F51" s="11">
        <f t="shared" si="7"/>
        <v>0</v>
      </c>
      <c r="G51" s="11"/>
      <c r="H51" s="11" t="str">
        <f t="shared" si="5"/>
        <v/>
      </c>
      <c r="I51" s="6"/>
      <c r="J51" s="6"/>
    </row>
    <row r="52" spans="1:10" x14ac:dyDescent="0.2">
      <c r="A52" s="12"/>
      <c r="B52" s="12"/>
      <c r="C52" s="12"/>
      <c r="D52" s="12"/>
      <c r="E52" s="12">
        <f t="shared" si="6"/>
        <v>0</v>
      </c>
      <c r="F52" s="12">
        <f t="shared" si="7"/>
        <v>0</v>
      </c>
      <c r="G52" s="12"/>
      <c r="H52" s="12" t="str">
        <f t="shared" si="5"/>
        <v/>
      </c>
      <c r="I52" s="6"/>
      <c r="J52" s="6"/>
    </row>
    <row r="53" spans="1:10" x14ac:dyDescent="0.2">
      <c r="A53" s="12"/>
      <c r="B53" s="11"/>
      <c r="C53" s="11"/>
      <c r="D53" s="11"/>
      <c r="E53" s="11">
        <f t="shared" si="6"/>
        <v>0</v>
      </c>
      <c r="F53" s="11">
        <f t="shared" si="7"/>
        <v>0</v>
      </c>
      <c r="G53" s="11"/>
      <c r="H53" s="11" t="str">
        <f t="shared" si="5"/>
        <v/>
      </c>
      <c r="I53" s="6"/>
      <c r="J53" s="6"/>
    </row>
    <row r="54" spans="1:10" x14ac:dyDescent="0.2">
      <c r="A54" s="12"/>
      <c r="B54" s="12"/>
      <c r="C54" s="12"/>
      <c r="D54" s="12"/>
      <c r="E54" s="12">
        <f t="shared" si="6"/>
        <v>0</v>
      </c>
      <c r="F54" s="12">
        <f t="shared" si="7"/>
        <v>0</v>
      </c>
      <c r="G54" s="12"/>
      <c r="H54" s="12" t="str">
        <f t="shared" si="5"/>
        <v/>
      </c>
      <c r="I54" s="6"/>
      <c r="J54" s="6"/>
    </row>
    <row r="55" spans="1:10" x14ac:dyDescent="0.2">
      <c r="A55" s="12"/>
      <c r="B55" s="11"/>
      <c r="C55" s="11"/>
      <c r="D55" s="11"/>
      <c r="E55" s="11">
        <f t="shared" ref="E55:E64" si="8">(D55*(D55+1)/2)*C55</f>
        <v>0</v>
      </c>
      <c r="F55" s="11">
        <f t="shared" ref="F55:F64" si="9">(D55+1)*C55</f>
        <v>0</v>
      </c>
      <c r="G55" s="11"/>
      <c r="H55" s="11" t="str">
        <f t="shared" ref="H55:H64" si="10">IF(ISBLANK(G55),"",AVERAGE(D55+1,G55)*(G55-D55)*C55)</f>
        <v/>
      </c>
      <c r="I55" s="6"/>
      <c r="J55" s="6"/>
    </row>
    <row r="56" spans="1:10" x14ac:dyDescent="0.2">
      <c r="A56" s="12"/>
      <c r="B56" s="12"/>
      <c r="C56" s="12"/>
      <c r="D56" s="12"/>
      <c r="E56" s="12">
        <f t="shared" si="8"/>
        <v>0</v>
      </c>
      <c r="F56" s="12">
        <f t="shared" si="9"/>
        <v>0</v>
      </c>
      <c r="G56" s="12"/>
      <c r="H56" s="12" t="str">
        <f t="shared" si="10"/>
        <v/>
      </c>
      <c r="I56" s="6"/>
      <c r="J56" s="6"/>
    </row>
    <row r="57" spans="1:10" x14ac:dyDescent="0.2">
      <c r="A57" s="12"/>
      <c r="B57" s="11"/>
      <c r="C57" s="11"/>
      <c r="D57" s="11"/>
      <c r="E57" s="11">
        <f t="shared" si="8"/>
        <v>0</v>
      </c>
      <c r="F57" s="11">
        <f t="shared" si="9"/>
        <v>0</v>
      </c>
      <c r="G57" s="11"/>
      <c r="H57" s="11" t="str">
        <f t="shared" si="10"/>
        <v/>
      </c>
      <c r="I57" s="6"/>
      <c r="J57" s="6"/>
    </row>
    <row r="58" spans="1:10" x14ac:dyDescent="0.2">
      <c r="A58" s="12"/>
      <c r="B58" s="12"/>
      <c r="C58" s="12"/>
      <c r="D58" s="12"/>
      <c r="E58" s="12">
        <f t="shared" si="8"/>
        <v>0</v>
      </c>
      <c r="F58" s="12">
        <f t="shared" si="9"/>
        <v>0</v>
      </c>
      <c r="G58" s="12"/>
      <c r="H58" s="12" t="str">
        <f t="shared" si="10"/>
        <v/>
      </c>
      <c r="I58" s="6"/>
      <c r="J58" s="6"/>
    </row>
    <row r="59" spans="1:10" x14ac:dyDescent="0.2">
      <c r="A59" s="12"/>
      <c r="B59" s="11"/>
      <c r="C59" s="11"/>
      <c r="D59" s="11"/>
      <c r="E59" s="11">
        <f t="shared" si="8"/>
        <v>0</v>
      </c>
      <c r="F59" s="11">
        <f t="shared" si="9"/>
        <v>0</v>
      </c>
      <c r="G59" s="11"/>
      <c r="H59" s="11" t="str">
        <f t="shared" si="10"/>
        <v/>
      </c>
      <c r="I59" s="6"/>
      <c r="J59" s="6"/>
    </row>
    <row r="60" spans="1:10" x14ac:dyDescent="0.2">
      <c r="A60" s="12"/>
      <c r="B60" s="12"/>
      <c r="C60" s="12"/>
      <c r="D60" s="12"/>
      <c r="E60" s="12">
        <f t="shared" si="8"/>
        <v>0</v>
      </c>
      <c r="F60" s="12">
        <f t="shared" si="9"/>
        <v>0</v>
      </c>
      <c r="G60" s="12"/>
      <c r="H60" s="12" t="str">
        <f t="shared" si="10"/>
        <v/>
      </c>
      <c r="I60" s="6"/>
      <c r="J60" s="6"/>
    </row>
    <row r="61" spans="1:10" x14ac:dyDescent="0.2">
      <c r="A61" s="12"/>
      <c r="B61" s="11"/>
      <c r="C61" s="11"/>
      <c r="D61" s="11"/>
      <c r="E61" s="11">
        <f t="shared" si="8"/>
        <v>0</v>
      </c>
      <c r="F61" s="11">
        <f t="shared" si="9"/>
        <v>0</v>
      </c>
      <c r="G61" s="11"/>
      <c r="H61" s="11" t="str">
        <f t="shared" si="10"/>
        <v/>
      </c>
      <c r="I61" s="6"/>
      <c r="J61" s="6"/>
    </row>
    <row r="62" spans="1:10" x14ac:dyDescent="0.2">
      <c r="A62" s="12"/>
      <c r="B62" s="12"/>
      <c r="C62" s="12"/>
      <c r="D62" s="12"/>
      <c r="E62" s="12">
        <f t="shared" si="8"/>
        <v>0</v>
      </c>
      <c r="F62" s="12">
        <f t="shared" si="9"/>
        <v>0</v>
      </c>
      <c r="G62" s="12"/>
      <c r="H62" s="12" t="str">
        <f t="shared" si="10"/>
        <v/>
      </c>
      <c r="I62" s="6"/>
      <c r="J62" s="6"/>
    </row>
    <row r="63" spans="1:10" x14ac:dyDescent="0.2">
      <c r="A63" s="12"/>
      <c r="B63" s="11"/>
      <c r="C63" s="11"/>
      <c r="D63" s="11"/>
      <c r="E63" s="11">
        <f t="shared" si="8"/>
        <v>0</v>
      </c>
      <c r="F63" s="11">
        <f t="shared" si="9"/>
        <v>0</v>
      </c>
      <c r="G63" s="11"/>
      <c r="H63" s="11" t="str">
        <f t="shared" si="10"/>
        <v/>
      </c>
      <c r="I63" s="6"/>
      <c r="J63" s="6"/>
    </row>
    <row r="64" spans="1:10" x14ac:dyDescent="0.2">
      <c r="A64" s="12"/>
      <c r="B64" s="12"/>
      <c r="C64" s="12"/>
      <c r="D64" s="12"/>
      <c r="E64" s="12">
        <f t="shared" si="8"/>
        <v>0</v>
      </c>
      <c r="F64" s="12">
        <f t="shared" si="9"/>
        <v>0</v>
      </c>
      <c r="G64" s="12"/>
      <c r="H64" s="12" t="str">
        <f t="shared" si="10"/>
        <v/>
      </c>
      <c r="I64" s="6"/>
      <c r="J64" s="6"/>
    </row>
    <row r="65" spans="1:10" x14ac:dyDescent="0.2">
      <c r="G65" s="13" t="s">
        <v>953</v>
      </c>
      <c r="H65" s="12"/>
      <c r="I65" s="6"/>
      <c r="J65" s="6"/>
    </row>
    <row r="66" spans="1:10" x14ac:dyDescent="0.2">
      <c r="B66" s="6" t="s">
        <v>956</v>
      </c>
      <c r="C66" s="6"/>
      <c r="G66" s="16" t="s">
        <v>954</v>
      </c>
      <c r="H66" s="12">
        <f>E5-(SUM(H7:H54)+SUM(H70:H109))</f>
        <v>0</v>
      </c>
      <c r="I66" s="6"/>
      <c r="J66" s="6"/>
    </row>
    <row r="70" spans="1:10" x14ac:dyDescent="0.2">
      <c r="A70" s="10" t="s">
        <v>943</v>
      </c>
      <c r="B70" s="11"/>
      <c r="C70" s="11"/>
      <c r="D70" s="11"/>
      <c r="E70" s="11">
        <f t="shared" ref="E70:E109" si="11">(D70*(D70+1)/2)*C70</f>
        <v>0</v>
      </c>
      <c r="F70" s="11">
        <f t="shared" ref="F70:F109" si="12">(D70+1)*C70</f>
        <v>0</v>
      </c>
      <c r="G70" s="11"/>
      <c r="H70" s="11" t="str">
        <f t="shared" ref="H70:H109" si="13">IF(ISBLANK(G70),"",AVERAGE(D70+1,G70)*(G70-D70)*C70)</f>
        <v/>
      </c>
    </row>
    <row r="71" spans="1:10" x14ac:dyDescent="0.2">
      <c r="A71" s="12"/>
      <c r="B71" s="14"/>
      <c r="C71" s="14"/>
      <c r="D71" s="14"/>
      <c r="E71" s="12">
        <f t="shared" si="11"/>
        <v>0</v>
      </c>
      <c r="F71" s="12">
        <f t="shared" si="12"/>
        <v>0</v>
      </c>
      <c r="G71" s="12"/>
      <c r="H71" s="12" t="str">
        <f t="shared" si="13"/>
        <v/>
      </c>
    </row>
    <row r="72" spans="1:10" x14ac:dyDescent="0.2">
      <c r="A72" s="12"/>
      <c r="B72" s="11"/>
      <c r="C72" s="11"/>
      <c r="D72" s="11"/>
      <c r="E72" s="11">
        <f t="shared" si="11"/>
        <v>0</v>
      </c>
      <c r="F72" s="11">
        <f t="shared" si="12"/>
        <v>0</v>
      </c>
      <c r="G72" s="11"/>
      <c r="H72" s="11" t="str">
        <f t="shared" si="13"/>
        <v/>
      </c>
    </row>
    <row r="73" spans="1:10" x14ac:dyDescent="0.2">
      <c r="A73" s="12"/>
      <c r="B73" s="12"/>
      <c r="C73" s="12"/>
      <c r="D73" s="12"/>
      <c r="E73" s="12">
        <f t="shared" si="11"/>
        <v>0</v>
      </c>
      <c r="F73" s="12">
        <f t="shared" si="12"/>
        <v>0</v>
      </c>
      <c r="G73" s="12"/>
      <c r="H73" s="12" t="str">
        <f t="shared" si="13"/>
        <v/>
      </c>
    </row>
    <row r="74" spans="1:10" x14ac:dyDescent="0.2">
      <c r="A74" s="12"/>
      <c r="B74" s="11"/>
      <c r="C74" s="11"/>
      <c r="D74" s="11"/>
      <c r="E74" s="11">
        <f t="shared" si="11"/>
        <v>0</v>
      </c>
      <c r="F74" s="11">
        <f t="shared" si="12"/>
        <v>0</v>
      </c>
      <c r="G74" s="11"/>
      <c r="H74" s="11" t="str">
        <f t="shared" si="13"/>
        <v/>
      </c>
    </row>
    <row r="75" spans="1:10" x14ac:dyDescent="0.2">
      <c r="A75" s="14"/>
      <c r="B75" s="14"/>
      <c r="C75" s="14"/>
      <c r="D75" s="14"/>
      <c r="E75" s="14">
        <f t="shared" si="11"/>
        <v>0</v>
      </c>
      <c r="F75" s="14">
        <f t="shared" si="12"/>
        <v>0</v>
      </c>
      <c r="G75" s="14"/>
      <c r="H75" s="12" t="str">
        <f t="shared" si="13"/>
        <v/>
      </c>
    </row>
    <row r="76" spans="1:10" x14ac:dyDescent="0.2">
      <c r="A76" s="14"/>
      <c r="B76" s="11"/>
      <c r="C76" s="11"/>
      <c r="D76" s="11"/>
      <c r="E76" s="11">
        <f t="shared" si="11"/>
        <v>0</v>
      </c>
      <c r="F76" s="11">
        <f t="shared" si="12"/>
        <v>0</v>
      </c>
      <c r="G76" s="11"/>
      <c r="H76" s="11" t="str">
        <f t="shared" si="13"/>
        <v/>
      </c>
    </row>
    <row r="77" spans="1:10" x14ac:dyDescent="0.2">
      <c r="A77" s="14"/>
      <c r="B77" s="14"/>
      <c r="C77" s="14"/>
      <c r="D77" s="14"/>
      <c r="E77" s="14">
        <f t="shared" si="11"/>
        <v>0</v>
      </c>
      <c r="F77" s="14">
        <f t="shared" si="12"/>
        <v>0</v>
      </c>
      <c r="G77" s="14"/>
      <c r="H77" s="12" t="str">
        <f t="shared" si="13"/>
        <v/>
      </c>
    </row>
    <row r="78" spans="1:10" x14ac:dyDescent="0.2">
      <c r="A78" s="14"/>
      <c r="B78" s="11"/>
      <c r="C78" s="11"/>
      <c r="D78" s="11"/>
      <c r="E78" s="11">
        <f t="shared" si="11"/>
        <v>0</v>
      </c>
      <c r="F78" s="11">
        <f t="shared" si="12"/>
        <v>0</v>
      </c>
      <c r="G78" s="11"/>
      <c r="H78" s="11" t="str">
        <f t="shared" si="13"/>
        <v/>
      </c>
    </row>
    <row r="79" spans="1:10" x14ac:dyDescent="0.2">
      <c r="A79" s="14"/>
      <c r="B79" s="14"/>
      <c r="C79" s="14"/>
      <c r="D79" s="14"/>
      <c r="E79" s="14">
        <f t="shared" si="11"/>
        <v>0</v>
      </c>
      <c r="F79" s="14">
        <f t="shared" si="12"/>
        <v>0</v>
      </c>
      <c r="G79" s="14"/>
      <c r="H79" s="14" t="str">
        <f t="shared" si="13"/>
        <v/>
      </c>
    </row>
    <row r="80" spans="1:10" x14ac:dyDescent="0.2">
      <c r="A80" s="14"/>
      <c r="B80" s="11"/>
      <c r="C80" s="11"/>
      <c r="D80" s="11"/>
      <c r="E80" s="11">
        <f>(D80*(D80+1)/2)*C80</f>
        <v>0</v>
      </c>
      <c r="F80" s="11">
        <f>(D80+1)*C80</f>
        <v>0</v>
      </c>
      <c r="G80" s="11"/>
      <c r="H80" s="11" t="str">
        <f>IF(ISBLANK(G80),"",AVERAGE(D80+1,G80)*(G80-D80)*C80)</f>
        <v/>
      </c>
    </row>
    <row r="81" spans="1:8" x14ac:dyDescent="0.2">
      <c r="A81" s="14"/>
      <c r="B81" s="14"/>
      <c r="C81" s="14"/>
      <c r="D81" s="14"/>
      <c r="E81" s="14">
        <f>(D81*(D81+1)/2)*C81</f>
        <v>0</v>
      </c>
      <c r="F81" s="14">
        <f>(D81+1)*C81</f>
        <v>0</v>
      </c>
      <c r="G81" s="14"/>
      <c r="H81" s="14" t="str">
        <f>IF(ISBLANK(G81),"",AVERAGE(D81+1,G81)*(G81-D81)*C81)</f>
        <v/>
      </c>
    </row>
    <row r="82" spans="1:8" x14ac:dyDescent="0.2">
      <c r="A82" s="15" t="s">
        <v>944</v>
      </c>
      <c r="B82" s="11"/>
      <c r="C82" s="11"/>
      <c r="D82" s="11"/>
      <c r="E82" s="11">
        <f t="shared" si="11"/>
        <v>0</v>
      </c>
      <c r="F82" s="11">
        <f t="shared" si="12"/>
        <v>0</v>
      </c>
      <c r="G82" s="11"/>
      <c r="H82" s="11" t="str">
        <f t="shared" si="13"/>
        <v/>
      </c>
    </row>
    <row r="83" spans="1:8" x14ac:dyDescent="0.2">
      <c r="A83" s="14"/>
      <c r="B83" s="12"/>
      <c r="C83" s="12"/>
      <c r="D83" s="12"/>
      <c r="E83" s="14">
        <f t="shared" si="11"/>
        <v>0</v>
      </c>
      <c r="F83" s="14">
        <f t="shared" si="12"/>
        <v>0</v>
      </c>
      <c r="G83" s="14"/>
      <c r="H83" s="14" t="str">
        <f t="shared" si="13"/>
        <v/>
      </c>
    </row>
    <row r="84" spans="1:8" x14ac:dyDescent="0.2">
      <c r="A84" s="14"/>
      <c r="B84" s="11"/>
      <c r="C84" s="11"/>
      <c r="D84" s="11"/>
      <c r="E84" s="11">
        <f t="shared" si="11"/>
        <v>0</v>
      </c>
      <c r="F84" s="11">
        <f t="shared" si="12"/>
        <v>0</v>
      </c>
      <c r="G84" s="11"/>
      <c r="H84" s="11" t="str">
        <f t="shared" si="13"/>
        <v/>
      </c>
    </row>
    <row r="85" spans="1:8" x14ac:dyDescent="0.2">
      <c r="A85" s="14"/>
      <c r="B85" s="12"/>
      <c r="C85" s="12"/>
      <c r="D85" s="12"/>
      <c r="E85" s="14">
        <f t="shared" si="11"/>
        <v>0</v>
      </c>
      <c r="F85" s="14">
        <f t="shared" si="12"/>
        <v>0</v>
      </c>
      <c r="G85" s="14"/>
      <c r="H85" s="12" t="str">
        <f t="shared" si="13"/>
        <v/>
      </c>
    </row>
    <row r="86" spans="1:8" x14ac:dyDescent="0.2">
      <c r="A86" s="12"/>
      <c r="B86" s="11"/>
      <c r="C86" s="11"/>
      <c r="D86" s="11"/>
      <c r="E86" s="11">
        <f t="shared" si="11"/>
        <v>0</v>
      </c>
      <c r="F86" s="11">
        <f t="shared" si="12"/>
        <v>0</v>
      </c>
      <c r="G86" s="11"/>
      <c r="H86" s="11" t="str">
        <f t="shared" si="13"/>
        <v/>
      </c>
    </row>
    <row r="87" spans="1:8" x14ac:dyDescent="0.2">
      <c r="A87" s="14"/>
      <c r="B87" s="14"/>
      <c r="C87" s="14"/>
      <c r="D87" s="14"/>
      <c r="E87" s="14">
        <f t="shared" si="11"/>
        <v>0</v>
      </c>
      <c r="F87" s="14">
        <f t="shared" si="12"/>
        <v>0</v>
      </c>
      <c r="G87" s="14"/>
      <c r="H87" s="12" t="str">
        <f t="shared" si="13"/>
        <v/>
      </c>
    </row>
    <row r="88" spans="1:8" x14ac:dyDescent="0.2">
      <c r="A88" s="14"/>
      <c r="B88" s="11"/>
      <c r="C88" s="11"/>
      <c r="D88" s="11"/>
      <c r="E88" s="11">
        <f t="shared" si="11"/>
        <v>0</v>
      </c>
      <c r="F88" s="11">
        <f t="shared" si="12"/>
        <v>0</v>
      </c>
      <c r="G88" s="11"/>
      <c r="H88" s="11" t="str">
        <f t="shared" si="13"/>
        <v/>
      </c>
    </row>
    <row r="89" spans="1:8" x14ac:dyDescent="0.2">
      <c r="A89" s="14"/>
      <c r="B89" s="14"/>
      <c r="C89" s="14"/>
      <c r="D89" s="14"/>
      <c r="E89" s="14">
        <f t="shared" si="11"/>
        <v>0</v>
      </c>
      <c r="F89" s="14">
        <f t="shared" si="12"/>
        <v>0</v>
      </c>
      <c r="G89" s="14"/>
      <c r="H89" s="12" t="str">
        <f t="shared" si="13"/>
        <v/>
      </c>
    </row>
    <row r="90" spans="1:8" x14ac:dyDescent="0.2">
      <c r="A90" s="14"/>
      <c r="B90" s="11"/>
      <c r="C90" s="11"/>
      <c r="D90" s="11"/>
      <c r="E90" s="11">
        <f t="shared" si="11"/>
        <v>0</v>
      </c>
      <c r="F90" s="11">
        <f t="shared" si="12"/>
        <v>0</v>
      </c>
      <c r="G90" s="11"/>
      <c r="H90" s="11" t="str">
        <f t="shared" si="13"/>
        <v/>
      </c>
    </row>
    <row r="91" spans="1:8" x14ac:dyDescent="0.2">
      <c r="A91" s="14"/>
      <c r="B91" s="14"/>
      <c r="C91" s="14"/>
      <c r="D91" s="14"/>
      <c r="E91" s="14">
        <f t="shared" si="11"/>
        <v>0</v>
      </c>
      <c r="F91" s="14">
        <f t="shared" si="12"/>
        <v>0</v>
      </c>
      <c r="G91" s="14"/>
      <c r="H91" s="14" t="str">
        <f t="shared" si="13"/>
        <v/>
      </c>
    </row>
    <row r="92" spans="1:8" x14ac:dyDescent="0.2">
      <c r="A92" s="14"/>
      <c r="B92" s="11"/>
      <c r="C92" s="11"/>
      <c r="D92" s="11"/>
      <c r="E92" s="11">
        <f>(D92*(D92+1)/2)*C92</f>
        <v>0</v>
      </c>
      <c r="F92" s="11">
        <f>(D92+1)*C92</f>
        <v>0</v>
      </c>
      <c r="G92" s="11"/>
      <c r="H92" s="11" t="str">
        <f>IF(ISBLANK(G92),"",AVERAGE(D92+1,G92)*(G92-D92)*C92)</f>
        <v/>
      </c>
    </row>
    <row r="93" spans="1:8" x14ac:dyDescent="0.2">
      <c r="A93" s="14"/>
      <c r="B93" s="14"/>
      <c r="C93" s="14"/>
      <c r="D93" s="14"/>
      <c r="E93" s="14">
        <f>(D93*(D93+1)/2)*C93</f>
        <v>0</v>
      </c>
      <c r="F93" s="14">
        <f>(D93+1)*C93</f>
        <v>0</v>
      </c>
      <c r="G93" s="14"/>
      <c r="H93" s="14" t="str">
        <f>IF(ISBLANK(G93),"",AVERAGE(D93+1,G93)*(G93-D93)*C93)</f>
        <v/>
      </c>
    </row>
    <row r="94" spans="1:8" x14ac:dyDescent="0.2">
      <c r="A94" s="15" t="s">
        <v>1033</v>
      </c>
      <c r="B94" s="11" t="s">
        <v>1026</v>
      </c>
      <c r="C94" s="11"/>
      <c r="D94" s="11"/>
      <c r="E94" s="11">
        <f t="shared" ref="E94:E99" si="14">C94*D94</f>
        <v>0</v>
      </c>
      <c r="F94" s="80" t="s">
        <v>1035</v>
      </c>
      <c r="G94" s="81"/>
      <c r="H94" s="48">
        <v>0</v>
      </c>
    </row>
    <row r="95" spans="1:8" x14ac:dyDescent="0.2">
      <c r="A95" s="77" t="s">
        <v>1034</v>
      </c>
      <c r="B95" s="14" t="s">
        <v>1027</v>
      </c>
      <c r="C95" s="14"/>
      <c r="D95" s="14"/>
      <c r="E95" s="47">
        <f t="shared" si="14"/>
        <v>0</v>
      </c>
      <c r="F95" s="82" t="s">
        <v>1035</v>
      </c>
      <c r="G95" s="83"/>
      <c r="H95" s="14">
        <v>0</v>
      </c>
    </row>
    <row r="96" spans="1:8" x14ac:dyDescent="0.2">
      <c r="A96" s="78"/>
      <c r="B96" s="11" t="s">
        <v>1028</v>
      </c>
      <c r="C96" s="11"/>
      <c r="D96" s="11"/>
      <c r="E96" s="11">
        <f t="shared" si="14"/>
        <v>0</v>
      </c>
      <c r="F96" s="80" t="s">
        <v>1035</v>
      </c>
      <c r="G96" s="81"/>
      <c r="H96" s="48">
        <v>0</v>
      </c>
    </row>
    <row r="97" spans="1:8" x14ac:dyDescent="0.2">
      <c r="A97" s="78"/>
      <c r="B97" s="14" t="s">
        <v>1029</v>
      </c>
      <c r="C97" s="14"/>
      <c r="D97" s="14"/>
      <c r="E97" s="47">
        <f t="shared" si="14"/>
        <v>0</v>
      </c>
      <c r="F97" s="82" t="s">
        <v>1035</v>
      </c>
      <c r="G97" s="83"/>
      <c r="H97" s="14">
        <v>0</v>
      </c>
    </row>
    <row r="98" spans="1:8" x14ac:dyDescent="0.2">
      <c r="A98" s="78"/>
      <c r="B98" s="11" t="s">
        <v>1030</v>
      </c>
      <c r="C98" s="11"/>
      <c r="D98" s="11"/>
      <c r="E98" s="11">
        <f t="shared" si="14"/>
        <v>0</v>
      </c>
      <c r="F98" s="80" t="s">
        <v>1035</v>
      </c>
      <c r="G98" s="81"/>
      <c r="H98" s="48">
        <v>0</v>
      </c>
    </row>
    <row r="99" spans="1:8" x14ac:dyDescent="0.2">
      <c r="A99" s="79"/>
      <c r="B99" s="14" t="s">
        <v>1031</v>
      </c>
      <c r="C99" s="14"/>
      <c r="D99" s="14"/>
      <c r="E99" s="47">
        <f t="shared" si="14"/>
        <v>0</v>
      </c>
      <c r="F99" s="82" t="s">
        <v>1035</v>
      </c>
      <c r="G99" s="83"/>
      <c r="H99" s="14">
        <v>0</v>
      </c>
    </row>
    <row r="100" spans="1:8" x14ac:dyDescent="0.2">
      <c r="A100" s="10" t="s">
        <v>957</v>
      </c>
      <c r="B100" s="11"/>
      <c r="C100" s="11"/>
      <c r="D100" s="11"/>
      <c r="E100" s="11">
        <f t="shared" si="11"/>
        <v>0</v>
      </c>
      <c r="F100" s="11">
        <f t="shared" si="12"/>
        <v>0</v>
      </c>
      <c r="G100" s="11"/>
      <c r="H100" s="11" t="str">
        <f t="shared" si="13"/>
        <v/>
      </c>
    </row>
    <row r="101" spans="1:8" x14ac:dyDescent="0.2">
      <c r="A101" s="12"/>
      <c r="B101" s="12"/>
      <c r="C101" s="12"/>
      <c r="D101" s="12"/>
      <c r="E101" s="12">
        <f t="shared" si="11"/>
        <v>0</v>
      </c>
      <c r="F101" s="12">
        <f t="shared" si="12"/>
        <v>0</v>
      </c>
      <c r="G101" s="12"/>
      <c r="H101" s="12" t="str">
        <f t="shared" si="13"/>
        <v/>
      </c>
    </row>
    <row r="102" spans="1:8" x14ac:dyDescent="0.2">
      <c r="A102" s="12"/>
      <c r="B102" s="11"/>
      <c r="C102" s="11"/>
      <c r="D102" s="11"/>
      <c r="E102" s="11">
        <f t="shared" si="11"/>
        <v>0</v>
      </c>
      <c r="F102" s="11">
        <f t="shared" si="12"/>
        <v>0</v>
      </c>
      <c r="G102" s="11"/>
      <c r="H102" s="11" t="str">
        <f t="shared" si="13"/>
        <v/>
      </c>
    </row>
    <row r="103" spans="1:8" x14ac:dyDescent="0.2">
      <c r="A103" s="12"/>
      <c r="B103" s="12"/>
      <c r="C103" s="12"/>
      <c r="D103" s="12"/>
      <c r="E103" s="12">
        <f t="shared" si="11"/>
        <v>0</v>
      </c>
      <c r="F103" s="12">
        <f t="shared" si="12"/>
        <v>0</v>
      </c>
      <c r="G103" s="12"/>
      <c r="H103" s="12" t="str">
        <f t="shared" si="13"/>
        <v/>
      </c>
    </row>
    <row r="104" spans="1:8" x14ac:dyDescent="0.2">
      <c r="A104" s="12"/>
      <c r="B104" s="11"/>
      <c r="C104" s="11"/>
      <c r="D104" s="11"/>
      <c r="E104" s="11">
        <f t="shared" si="11"/>
        <v>0</v>
      </c>
      <c r="F104" s="11">
        <f t="shared" si="12"/>
        <v>0</v>
      </c>
      <c r="G104" s="11"/>
      <c r="H104" s="11" t="str">
        <f t="shared" si="13"/>
        <v/>
      </c>
    </row>
    <row r="105" spans="1:8" x14ac:dyDescent="0.2">
      <c r="A105" s="12"/>
      <c r="B105" s="12"/>
      <c r="C105" s="12"/>
      <c r="D105" s="12"/>
      <c r="E105" s="12">
        <f t="shared" si="11"/>
        <v>0</v>
      </c>
      <c r="F105" s="12">
        <f t="shared" si="12"/>
        <v>0</v>
      </c>
      <c r="G105" s="12"/>
      <c r="H105" s="12" t="str">
        <f t="shared" si="13"/>
        <v/>
      </c>
    </row>
    <row r="106" spans="1:8" x14ac:dyDescent="0.2">
      <c r="A106" s="12"/>
      <c r="B106" s="11"/>
      <c r="C106" s="11"/>
      <c r="D106" s="11"/>
      <c r="E106" s="11">
        <f t="shared" si="11"/>
        <v>0</v>
      </c>
      <c r="F106" s="11">
        <f t="shared" si="12"/>
        <v>0</v>
      </c>
      <c r="G106" s="11"/>
      <c r="H106" s="11" t="str">
        <f t="shared" si="13"/>
        <v/>
      </c>
    </row>
    <row r="107" spans="1:8" x14ac:dyDescent="0.2">
      <c r="A107" s="12"/>
      <c r="B107" s="12"/>
      <c r="C107" s="12"/>
      <c r="D107" s="12"/>
      <c r="E107" s="12">
        <f t="shared" si="11"/>
        <v>0</v>
      </c>
      <c r="F107" s="12">
        <f t="shared" si="12"/>
        <v>0</v>
      </c>
      <c r="G107" s="12"/>
      <c r="H107" s="12" t="str">
        <f t="shared" si="13"/>
        <v/>
      </c>
    </row>
    <row r="108" spans="1:8" x14ac:dyDescent="0.2">
      <c r="A108" s="12"/>
      <c r="B108" s="11"/>
      <c r="C108" s="11"/>
      <c r="D108" s="11"/>
      <c r="E108" s="11">
        <f t="shared" si="11"/>
        <v>0</v>
      </c>
      <c r="F108" s="11">
        <f t="shared" si="12"/>
        <v>0</v>
      </c>
      <c r="G108" s="11"/>
      <c r="H108" s="11" t="str">
        <f t="shared" si="13"/>
        <v/>
      </c>
    </row>
    <row r="109" spans="1:8" x14ac:dyDescent="0.2">
      <c r="A109" s="12"/>
      <c r="B109" s="12"/>
      <c r="C109" s="12"/>
      <c r="D109" s="12"/>
      <c r="E109" s="12">
        <f t="shared" si="11"/>
        <v>0</v>
      </c>
      <c r="F109" s="12">
        <f t="shared" si="12"/>
        <v>0</v>
      </c>
      <c r="G109" s="12"/>
      <c r="H109" s="12" t="str">
        <f t="shared" si="13"/>
        <v/>
      </c>
    </row>
    <row r="110" spans="1:8" x14ac:dyDescent="0.2">
      <c r="A110" s="12"/>
      <c r="B110" s="11"/>
      <c r="C110" s="11"/>
      <c r="D110" s="11"/>
      <c r="E110" s="11">
        <f>(D110*(D110+1)/2)*C110</f>
        <v>0</v>
      </c>
      <c r="F110" s="11">
        <f>(D110+1)*C110</f>
        <v>0</v>
      </c>
      <c r="G110" s="11"/>
      <c r="H110" s="11" t="str">
        <f>IF(ISBLANK(G110),"",AVERAGE(D110+1,G110)*(G110-D110)*C110)</f>
        <v/>
      </c>
    </row>
    <row r="111" spans="1:8" x14ac:dyDescent="0.2">
      <c r="A111" s="12"/>
      <c r="B111" s="12"/>
      <c r="C111" s="12"/>
      <c r="D111" s="12"/>
      <c r="E111" s="12">
        <f>(D111*(D111+1)/2)*C111</f>
        <v>0</v>
      </c>
      <c r="F111" s="12">
        <f>(D111+1)*C111</f>
        <v>0</v>
      </c>
      <c r="G111" s="12"/>
      <c r="H111" s="12" t="str">
        <f>IF(ISBLANK(G111),"",AVERAGE(D111+1,G111)*(G111-D111)*C111)</f>
        <v/>
      </c>
    </row>
    <row r="112" spans="1:8" x14ac:dyDescent="0.2">
      <c r="A112" s="6"/>
      <c r="B112" s="6"/>
      <c r="C112" s="6"/>
      <c r="D112" s="6"/>
      <c r="E112" s="6"/>
      <c r="F112" s="6"/>
      <c r="G112" s="13" t="s">
        <v>953</v>
      </c>
      <c r="H112" s="12"/>
    </row>
    <row r="113" spans="1:8" x14ac:dyDescent="0.2">
      <c r="A113" s="6"/>
      <c r="B113" s="6" t="s">
        <v>958</v>
      </c>
      <c r="D113" s="6"/>
      <c r="E113" s="6"/>
      <c r="F113" s="6"/>
      <c r="G113" s="16" t="s">
        <v>954</v>
      </c>
      <c r="H113" s="12">
        <f>E5-(SUM(H7:H54)+SUM(H70:H109))</f>
        <v>0</v>
      </c>
    </row>
  </sheetData>
  <mergeCells count="10">
    <mergeCell ref="B5:D5"/>
    <mergeCell ref="G1:H1"/>
    <mergeCell ref="G3:H3"/>
    <mergeCell ref="A95:A99"/>
    <mergeCell ref="F94:G94"/>
    <mergeCell ref="F95:G95"/>
    <mergeCell ref="F96:G96"/>
    <mergeCell ref="F97:G97"/>
    <mergeCell ref="F98:G98"/>
    <mergeCell ref="F99:G99"/>
  </mergeCells>
  <phoneticPr fontId="0" type="noConversion"/>
  <printOptions gridLines="1" gridLinesSet="0"/>
  <pageMargins left="0" right="0" top="0.5" bottom="0.5" header="0.5" footer="0.5"/>
  <pageSetup orientation="portrait" horizontalDpi="24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"/>
  <sheetViews>
    <sheetView tabSelected="1" topLeftCell="A94" zoomScale="150" zoomScaleNormal="150" workbookViewId="0">
      <selection activeCell="V12" sqref="V12:AC12"/>
    </sheetView>
  </sheetViews>
  <sheetFormatPr defaultColWidth="1.7109375" defaultRowHeight="12.75" x14ac:dyDescent="0.2"/>
  <cols>
    <col min="1" max="2" width="1.7109375" customWidth="1"/>
    <col min="3" max="3" width="2.140625" customWidth="1"/>
    <col min="4" max="11" width="1.7109375" customWidth="1"/>
    <col min="12" max="13" width="2" customWidth="1"/>
    <col min="14" max="31" width="1.7109375" customWidth="1"/>
    <col min="32" max="32" width="1.85546875" customWidth="1"/>
  </cols>
  <sheetData>
    <row r="1" spans="1:55" x14ac:dyDescent="0.2">
      <c r="A1" s="74">
        <f>'Rating Sheet'!B1</f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V1" s="120" t="s">
        <v>1182</v>
      </c>
      <c r="AW1" s="120"/>
      <c r="AX1" s="120"/>
      <c r="AY1" s="120"/>
      <c r="AZ1" s="120"/>
      <c r="BA1" s="120"/>
      <c r="BB1" s="120"/>
      <c r="BC1" s="120"/>
    </row>
    <row r="2" spans="1:55" x14ac:dyDescent="0.2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X2" s="23" t="s">
        <v>27</v>
      </c>
      <c r="AV2" s="120"/>
      <c r="AW2" s="120"/>
      <c r="AX2" s="120"/>
      <c r="AY2" s="120"/>
      <c r="AZ2" s="120"/>
      <c r="BA2" s="120"/>
      <c r="BB2" s="120"/>
      <c r="BC2" s="120"/>
    </row>
    <row r="3" spans="1:55" x14ac:dyDescent="0.2">
      <c r="AV3" s="120"/>
      <c r="AW3" s="120"/>
      <c r="AX3" s="120"/>
      <c r="AY3" s="120"/>
      <c r="AZ3" s="120"/>
      <c r="BA3" s="120"/>
      <c r="BB3" s="120"/>
      <c r="BC3" s="120"/>
    </row>
    <row r="4" spans="1:55" ht="13.5" thickBot="1" x14ac:dyDescent="0.25">
      <c r="E4" s="24" t="s">
        <v>11</v>
      </c>
      <c r="H4" s="24" t="s">
        <v>12</v>
      </c>
      <c r="N4" s="24" t="s">
        <v>9</v>
      </c>
      <c r="Q4" s="24" t="s">
        <v>10</v>
      </c>
      <c r="AB4" s="24" t="s">
        <v>16</v>
      </c>
      <c r="AH4" s="24" t="s">
        <v>9</v>
      </c>
      <c r="AK4" s="24" t="s">
        <v>20</v>
      </c>
      <c r="AN4" s="24" t="s">
        <v>21</v>
      </c>
      <c r="AQ4" s="24" t="s">
        <v>23</v>
      </c>
      <c r="AT4" s="24" t="s">
        <v>24</v>
      </c>
      <c r="AW4" s="24" t="s">
        <v>25</v>
      </c>
      <c r="AZ4" s="24" t="s">
        <v>903</v>
      </c>
      <c r="BA4" s="29"/>
    </row>
    <row r="5" spans="1:55" ht="15.75" thickBot="1" x14ac:dyDescent="0.35">
      <c r="A5" s="33" t="s">
        <v>0</v>
      </c>
      <c r="B5" s="34"/>
      <c r="C5" s="20"/>
      <c r="E5" s="89">
        <f>'Rating Sheet'!D7</f>
        <v>12</v>
      </c>
      <c r="F5" s="91"/>
      <c r="G5" s="59"/>
      <c r="H5" s="92"/>
      <c r="I5" s="89"/>
      <c r="K5" s="31" t="s">
        <v>936</v>
      </c>
      <c r="L5" s="31"/>
      <c r="M5" s="55"/>
      <c r="N5" s="89">
        <f>'Rating Sheet'!D16</f>
        <v>0</v>
      </c>
      <c r="O5" s="89"/>
      <c r="Q5" s="93"/>
      <c r="R5" s="93"/>
      <c r="U5" s="31" t="s">
        <v>13</v>
      </c>
      <c r="V5" s="32"/>
      <c r="W5" s="32"/>
      <c r="X5" s="32"/>
      <c r="Y5" s="32"/>
      <c r="Z5" s="32"/>
      <c r="AB5" s="89">
        <f>'Rating Sheet'!D17</f>
        <v>0</v>
      </c>
      <c r="AC5" s="89"/>
      <c r="AE5" s="31" t="s">
        <v>17</v>
      </c>
      <c r="AF5" s="31"/>
      <c r="AH5" s="121">
        <f>AK5+AN5+AQ5+AT5+AW5+AZ5</f>
        <v>7</v>
      </c>
      <c r="AI5" s="122"/>
      <c r="AJ5" s="25" t="s">
        <v>18</v>
      </c>
      <c r="AK5" s="103">
        <f>3+INT($E$10/5)+$H$10</f>
        <v>5</v>
      </c>
      <c r="AL5" s="103"/>
      <c r="AM5" s="17" t="s">
        <v>19</v>
      </c>
      <c r="AN5" s="89">
        <f>INT(E5/5)+H5</f>
        <v>2</v>
      </c>
      <c r="AO5" s="89"/>
      <c r="AP5" s="17" t="s">
        <v>19</v>
      </c>
      <c r="AQ5" s="89">
        <v>0</v>
      </c>
      <c r="AR5" s="89"/>
      <c r="AS5" s="17" t="s">
        <v>19</v>
      </c>
      <c r="AT5" s="89">
        <v>0</v>
      </c>
      <c r="AU5" s="89"/>
      <c r="AV5" s="17" t="s">
        <v>19</v>
      </c>
      <c r="AW5" s="89">
        <v>0</v>
      </c>
      <c r="AX5" s="89"/>
      <c r="AY5" t="s">
        <v>19</v>
      </c>
      <c r="AZ5" s="89">
        <v>0</v>
      </c>
      <c r="BA5" s="89"/>
    </row>
    <row r="6" spans="1:55" ht="15.75" thickBot="1" x14ac:dyDescent="0.35">
      <c r="A6" s="35" t="s">
        <v>1</v>
      </c>
      <c r="B6" s="36"/>
      <c r="C6" s="21"/>
      <c r="E6" s="89">
        <f>'Rating Sheet'!D8</f>
        <v>12</v>
      </c>
      <c r="F6" s="91"/>
      <c r="G6" s="59"/>
      <c r="H6" s="97"/>
      <c r="I6" s="92"/>
      <c r="K6" s="31" t="s">
        <v>946</v>
      </c>
      <c r="L6" s="31"/>
      <c r="M6" s="55"/>
      <c r="N6" s="89">
        <f>SUM('Rating Sheet'!D70:D81)</f>
        <v>0</v>
      </c>
      <c r="O6" s="89"/>
      <c r="Q6" s="93"/>
      <c r="R6" s="93"/>
      <c r="U6" s="31" t="s">
        <v>14</v>
      </c>
      <c r="V6" s="32"/>
      <c r="W6" s="32"/>
      <c r="X6" s="32"/>
      <c r="Y6" s="32"/>
      <c r="Z6" s="32"/>
      <c r="AB6" s="89">
        <f>'Rating Sheet'!D18</f>
        <v>0</v>
      </c>
      <c r="AC6" s="89"/>
      <c r="AE6" s="31" t="s">
        <v>17</v>
      </c>
      <c r="AF6" s="31"/>
      <c r="AH6" s="121">
        <f>AK6+AN6+AQ6+AT6+AW6+AZ6</f>
        <v>7</v>
      </c>
      <c r="AI6" s="122"/>
      <c r="AJ6" s="25" t="s">
        <v>18</v>
      </c>
      <c r="AK6" s="103">
        <f>3+INT($E$10/5)+$H$10</f>
        <v>5</v>
      </c>
      <c r="AL6" s="103"/>
      <c r="AM6" s="17" t="s">
        <v>19</v>
      </c>
      <c r="AN6" s="89">
        <f>INT(E7/5)+H7</f>
        <v>2</v>
      </c>
      <c r="AO6" s="89"/>
      <c r="AP6" s="17" t="s">
        <v>19</v>
      </c>
      <c r="AQ6" s="89">
        <v>0</v>
      </c>
      <c r="AR6" s="89"/>
      <c r="AS6" s="17" t="s">
        <v>19</v>
      </c>
      <c r="AT6" s="89">
        <v>0</v>
      </c>
      <c r="AU6" s="89"/>
      <c r="AV6" s="17" t="s">
        <v>19</v>
      </c>
      <c r="AW6" s="89">
        <v>0</v>
      </c>
      <c r="AX6" s="89"/>
      <c r="AY6" t="s">
        <v>19</v>
      </c>
      <c r="AZ6" s="89">
        <v>0</v>
      </c>
      <c r="BA6" s="89"/>
    </row>
    <row r="7" spans="1:55" ht="15.75" thickBot="1" x14ac:dyDescent="0.35">
      <c r="A7" s="35" t="s">
        <v>2</v>
      </c>
      <c r="B7" s="36"/>
      <c r="C7" s="21"/>
      <c r="E7" s="89">
        <f>'Rating Sheet'!D9</f>
        <v>12</v>
      </c>
      <c r="F7" s="91"/>
      <c r="G7" s="59"/>
      <c r="H7" s="97"/>
      <c r="I7" s="92"/>
      <c r="K7" s="31" t="s">
        <v>947</v>
      </c>
      <c r="L7" s="31"/>
      <c r="M7" s="55"/>
      <c r="N7" s="89">
        <f>SUM('Rating Sheet'!D82:D93)</f>
        <v>0</v>
      </c>
      <c r="O7" s="89"/>
      <c r="Q7" s="93"/>
      <c r="R7" s="93"/>
      <c r="U7" s="31" t="s">
        <v>15</v>
      </c>
      <c r="V7" s="32"/>
      <c r="W7" s="32"/>
      <c r="X7" s="32"/>
      <c r="Y7" s="32"/>
      <c r="Z7" s="32"/>
      <c r="AB7" s="89">
        <f>'Rating Sheet'!D19</f>
        <v>0</v>
      </c>
      <c r="AC7" s="89"/>
      <c r="AE7" s="31" t="s">
        <v>17</v>
      </c>
      <c r="AF7" s="31"/>
      <c r="AH7" s="121">
        <f>AK7+AN7+AQ7+AT7+AW7+AZ7</f>
        <v>7</v>
      </c>
      <c r="AI7" s="122"/>
      <c r="AJ7" s="25" t="s">
        <v>18</v>
      </c>
      <c r="AK7" s="103">
        <f>3+INT($E$10/5)+$H$10</f>
        <v>5</v>
      </c>
      <c r="AL7" s="103"/>
      <c r="AM7" s="17" t="s">
        <v>19</v>
      </c>
      <c r="AN7" s="89">
        <f>INT(E13/5)+H13</f>
        <v>2</v>
      </c>
      <c r="AO7" s="89"/>
      <c r="AP7" s="17" t="s">
        <v>19</v>
      </c>
      <c r="AQ7" s="89">
        <v>0</v>
      </c>
      <c r="AR7" s="89"/>
      <c r="AS7" s="17" t="s">
        <v>19</v>
      </c>
      <c r="AT7" s="89">
        <v>0</v>
      </c>
      <c r="AU7" s="89"/>
      <c r="AV7" s="17" t="s">
        <v>19</v>
      </c>
      <c r="AW7" s="89">
        <v>0</v>
      </c>
      <c r="AX7" s="89"/>
      <c r="AY7" t="s">
        <v>19</v>
      </c>
      <c r="AZ7" s="89">
        <v>0</v>
      </c>
      <c r="BA7" s="89"/>
    </row>
    <row r="8" spans="1:55" ht="15.75" thickBot="1" x14ac:dyDescent="0.35">
      <c r="A8" s="35" t="s">
        <v>3</v>
      </c>
      <c r="B8" s="36"/>
      <c r="C8" s="21"/>
      <c r="E8" s="89">
        <f>'Rating Sheet'!D10</f>
        <v>12</v>
      </c>
      <c r="F8" s="91"/>
      <c r="G8" s="59"/>
      <c r="H8" s="97"/>
      <c r="I8" s="92"/>
      <c r="K8" s="90" t="s">
        <v>1025</v>
      </c>
      <c r="L8" s="90"/>
      <c r="M8" s="56"/>
      <c r="N8" s="91">
        <f>SUM('Rating Sheet'!H94:H99)</f>
        <v>0</v>
      </c>
      <c r="O8" s="92"/>
      <c r="Q8" s="93"/>
      <c r="R8" s="93"/>
      <c r="U8" s="104" t="s">
        <v>63</v>
      </c>
      <c r="V8" s="127"/>
      <c r="W8" s="127"/>
      <c r="X8" s="127"/>
      <c r="Y8" s="127"/>
      <c r="Z8" s="127"/>
      <c r="AB8" s="89">
        <f>'Rating Sheet'!D20</f>
        <v>0</v>
      </c>
      <c r="AC8" s="89"/>
      <c r="AE8" s="31" t="s">
        <v>17</v>
      </c>
      <c r="AF8" s="31"/>
      <c r="AH8" s="121">
        <f>AK8+AN8+AQ8+AT8+AW8+AZ8</f>
        <v>7</v>
      </c>
      <c r="AI8" s="122"/>
      <c r="AJ8" s="25" t="s">
        <v>18</v>
      </c>
      <c r="AK8" s="103">
        <f>3+INT($E$10/5)+$H$10</f>
        <v>5</v>
      </c>
      <c r="AL8" s="103"/>
      <c r="AM8" s="17" t="s">
        <v>19</v>
      </c>
      <c r="AN8" s="89">
        <f>INT(E8/5)+H8</f>
        <v>2</v>
      </c>
      <c r="AO8" s="89"/>
      <c r="AP8" s="17" t="s">
        <v>19</v>
      </c>
      <c r="AQ8" s="89">
        <v>0</v>
      </c>
      <c r="AR8" s="89"/>
      <c r="AS8" s="17" t="s">
        <v>19</v>
      </c>
      <c r="AT8" s="89">
        <v>0</v>
      </c>
      <c r="AU8" s="89"/>
      <c r="AV8" s="17" t="s">
        <v>19</v>
      </c>
      <c r="AW8" s="89">
        <v>0</v>
      </c>
      <c r="AX8" s="89"/>
      <c r="AY8" t="s">
        <v>19</v>
      </c>
      <c r="AZ8" s="89">
        <v>0</v>
      </c>
      <c r="BA8" s="89"/>
    </row>
    <row r="9" spans="1:55" ht="15" x14ac:dyDescent="0.3">
      <c r="A9" s="35" t="s">
        <v>4</v>
      </c>
      <c r="B9" s="36"/>
      <c r="C9" s="21"/>
      <c r="E9" s="89">
        <f>'Rating Sheet'!D11</f>
        <v>12</v>
      </c>
      <c r="F9" s="91"/>
      <c r="G9" s="59"/>
      <c r="H9" s="97"/>
      <c r="I9" s="92"/>
    </row>
    <row r="10" spans="1:55" ht="15" x14ac:dyDescent="0.3">
      <c r="A10" s="35" t="s">
        <v>5</v>
      </c>
      <c r="B10" s="36"/>
      <c r="C10" s="21"/>
      <c r="E10" s="89">
        <f>'Rating Sheet'!D12</f>
        <v>12</v>
      </c>
      <c r="F10" s="91"/>
      <c r="G10" s="59"/>
      <c r="H10" s="97"/>
      <c r="I10" s="92"/>
      <c r="K10" s="104" t="s">
        <v>44</v>
      </c>
      <c r="L10" s="127"/>
      <c r="M10" s="127"/>
      <c r="N10" s="127"/>
      <c r="O10" s="127"/>
      <c r="P10" s="127"/>
      <c r="Q10" s="127"/>
      <c r="R10" s="127"/>
      <c r="T10" s="91"/>
      <c r="U10" s="97"/>
      <c r="V10" s="97"/>
      <c r="W10" s="92"/>
      <c r="X10" s="128" t="s">
        <v>45</v>
      </c>
      <c r="Y10" s="100"/>
      <c r="Z10" s="100"/>
      <c r="AA10" s="100"/>
      <c r="AB10" s="100"/>
      <c r="AC10" s="100"/>
      <c r="AE10" s="99" t="s">
        <v>38</v>
      </c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</row>
    <row r="11" spans="1:55" ht="15" x14ac:dyDescent="0.3">
      <c r="A11" s="35" t="s">
        <v>6</v>
      </c>
      <c r="B11" s="36"/>
      <c r="C11" s="21"/>
      <c r="E11" s="89">
        <f>'Rating Sheet'!D13</f>
        <v>12</v>
      </c>
      <c r="F11" s="91"/>
      <c r="G11" s="59"/>
      <c r="H11" s="97"/>
      <c r="I11" s="92"/>
      <c r="AE11" s="94" t="s">
        <v>39</v>
      </c>
      <c r="AF11" s="95"/>
      <c r="AG11" s="95"/>
      <c r="AH11" s="95"/>
      <c r="AI11" s="95"/>
      <c r="AJ11" s="95"/>
      <c r="AK11" s="95"/>
      <c r="AL11" s="95"/>
      <c r="AM11" s="95"/>
      <c r="AN11" s="96"/>
      <c r="AO11" s="94" t="s">
        <v>40</v>
      </c>
      <c r="AP11" s="117"/>
      <c r="AQ11" s="117"/>
      <c r="AR11" s="117"/>
      <c r="AS11" s="118"/>
      <c r="AT11" s="119" t="s">
        <v>21</v>
      </c>
      <c r="AU11" s="95"/>
      <c r="AV11" s="95"/>
      <c r="AW11" s="95"/>
      <c r="AX11" s="96"/>
      <c r="AY11" s="114" t="s">
        <v>41</v>
      </c>
      <c r="AZ11" s="115"/>
      <c r="BA11" s="115"/>
      <c r="BB11" s="115"/>
      <c r="BC11" s="116"/>
    </row>
    <row r="12" spans="1:55" ht="15" x14ac:dyDescent="0.3">
      <c r="A12" s="35" t="s">
        <v>7</v>
      </c>
      <c r="B12" s="36"/>
      <c r="C12" s="21"/>
      <c r="E12" s="89">
        <f>'Rating Sheet'!D14</f>
        <v>12</v>
      </c>
      <c r="F12" s="91"/>
      <c r="G12" s="59"/>
      <c r="H12" s="97"/>
      <c r="I12" s="92"/>
      <c r="K12" s="104" t="s">
        <v>46</v>
      </c>
      <c r="L12" s="104"/>
      <c r="M12" s="104"/>
      <c r="N12" s="104"/>
      <c r="O12" s="104"/>
      <c r="P12" s="104"/>
      <c r="Q12" s="104"/>
      <c r="R12" s="104"/>
      <c r="S12" s="104"/>
      <c r="T12" s="104"/>
      <c r="V12" s="105"/>
      <c r="W12" s="106"/>
      <c r="X12" s="106"/>
      <c r="Y12" s="106"/>
      <c r="Z12" s="106"/>
      <c r="AA12" s="106"/>
      <c r="AB12" s="106"/>
      <c r="AC12" s="107"/>
      <c r="AE12" s="110" t="str">
        <f>IF(ISBLANK('Rating Sheet'!B25),"",T('Rating Sheet'!B25))</f>
        <v/>
      </c>
      <c r="AF12" s="110"/>
      <c r="AG12" s="110"/>
      <c r="AH12" s="110"/>
      <c r="AI12" s="110"/>
      <c r="AJ12" s="110"/>
      <c r="AK12" s="110"/>
      <c r="AL12" s="110"/>
      <c r="AM12" s="110"/>
      <c r="AN12" s="110"/>
      <c r="AO12" s="110" t="str">
        <f>IF(ISBLANK('Rating Sheet'!D25),"",'Rating Sheet'!D25)</f>
        <v/>
      </c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</row>
    <row r="13" spans="1:55" ht="15" x14ac:dyDescent="0.3">
      <c r="A13" s="37" t="s">
        <v>8</v>
      </c>
      <c r="B13" s="38"/>
      <c r="C13" s="22"/>
      <c r="E13" s="89">
        <f>'Rating Sheet'!D15</f>
        <v>12</v>
      </c>
      <c r="F13" s="91"/>
      <c r="G13" s="59"/>
      <c r="H13" s="97"/>
      <c r="I13" s="92"/>
      <c r="K13" s="104" t="s">
        <v>1036</v>
      </c>
      <c r="L13" s="104"/>
      <c r="M13" s="104"/>
      <c r="N13" s="104"/>
      <c r="O13" s="104"/>
      <c r="P13" s="104"/>
      <c r="Q13" s="104"/>
      <c r="R13" s="104"/>
      <c r="S13" s="104"/>
      <c r="T13" s="104"/>
      <c r="V13" s="105"/>
      <c r="W13" s="106"/>
      <c r="X13" s="106"/>
      <c r="Y13" s="106"/>
      <c r="Z13" s="106"/>
      <c r="AA13" s="106"/>
      <c r="AB13" s="106"/>
      <c r="AC13" s="107"/>
      <c r="AE13" s="110" t="str">
        <f>IF(ISBLANK('Rating Sheet'!B26),"",T('Rating Sheet'!B26))</f>
        <v/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 t="str">
        <f>IF(ISBLANK('Rating Sheet'!D26),"",'Rating Sheet'!D26)</f>
        <v/>
      </c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</row>
    <row r="14" spans="1:55" x14ac:dyDescent="0.2">
      <c r="AE14" s="110" t="str">
        <f>IF(ISBLANK('Rating Sheet'!B27),"",T('Rating Sheet'!B27))</f>
        <v/>
      </c>
      <c r="AF14" s="110"/>
      <c r="AG14" s="110"/>
      <c r="AH14" s="110"/>
      <c r="AI14" s="110"/>
      <c r="AJ14" s="110"/>
      <c r="AK14" s="110"/>
      <c r="AL14" s="110"/>
      <c r="AM14" s="110"/>
      <c r="AN14" s="110"/>
      <c r="AO14" s="110" t="str">
        <f>IF(ISBLANK('Rating Sheet'!D27),"",'Rating Sheet'!D27)</f>
        <v/>
      </c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</row>
    <row r="15" spans="1:55" ht="15" x14ac:dyDescent="0.3">
      <c r="A15" s="123" t="s">
        <v>28</v>
      </c>
      <c r="B15" s="124"/>
      <c r="C15" s="124"/>
      <c r="D15" s="124"/>
      <c r="E15" s="124"/>
      <c r="H15" s="125"/>
      <c r="I15" s="125"/>
      <c r="J15" s="125"/>
      <c r="K15" s="125"/>
      <c r="L15" s="126"/>
      <c r="M15" s="57"/>
      <c r="N15" s="99" t="s">
        <v>42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E15" s="110" t="str">
        <f>IF(ISBLANK('Rating Sheet'!B28),"",T('Rating Sheet'!B28))</f>
        <v/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0" t="str">
        <f>IF(ISBLANK('Rating Sheet'!D28),"",'Rating Sheet'!D28)</f>
        <v/>
      </c>
      <c r="AP15" s="110"/>
      <c r="AQ15" s="110"/>
      <c r="AR15" s="110"/>
      <c r="AS15" s="110"/>
      <c r="AT15" s="113"/>
      <c r="AU15" s="108"/>
      <c r="AV15" s="108"/>
      <c r="AW15" s="108"/>
      <c r="AX15" s="109"/>
      <c r="AY15" s="110"/>
      <c r="AZ15" s="110"/>
      <c r="BA15" s="110"/>
      <c r="BB15" s="110"/>
      <c r="BC15" s="110"/>
    </row>
    <row r="16" spans="1:55" ht="13.5" x14ac:dyDescent="0.25">
      <c r="A16" s="123" t="s">
        <v>29</v>
      </c>
      <c r="B16" s="124"/>
      <c r="C16" s="124"/>
      <c r="D16" s="124"/>
      <c r="E16" s="124"/>
      <c r="H16" s="125"/>
      <c r="I16" s="125"/>
      <c r="J16" s="125"/>
      <c r="K16" s="125"/>
      <c r="L16" s="126"/>
      <c r="M16" s="57"/>
      <c r="N16" s="95" t="s">
        <v>43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6"/>
      <c r="Z16" s="111" t="s">
        <v>40</v>
      </c>
      <c r="AA16" s="111"/>
      <c r="AB16" s="111"/>
      <c r="AC16" s="111"/>
      <c r="AE16" s="110" t="str">
        <f>IF(ISBLANK('Rating Sheet'!B29),"",T('Rating Sheet'!B29))</f>
        <v/>
      </c>
      <c r="AF16" s="110"/>
      <c r="AG16" s="110"/>
      <c r="AH16" s="110"/>
      <c r="AI16" s="110"/>
      <c r="AJ16" s="110"/>
      <c r="AK16" s="110"/>
      <c r="AL16" s="110"/>
      <c r="AM16" s="110"/>
      <c r="AN16" s="110"/>
      <c r="AO16" s="110" t="str">
        <f>IF(ISBLANK('Rating Sheet'!D29),"",'Rating Sheet'!D29)</f>
        <v/>
      </c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</row>
    <row r="17" spans="1:55" ht="13.5" x14ac:dyDescent="0.25">
      <c r="A17" s="123" t="s">
        <v>948</v>
      </c>
      <c r="B17" s="124"/>
      <c r="C17" s="124"/>
      <c r="D17" s="124"/>
      <c r="E17" s="124"/>
      <c r="H17" s="125"/>
      <c r="I17" s="125"/>
      <c r="J17" s="125"/>
      <c r="K17" s="125"/>
      <c r="L17" s="126"/>
      <c r="M17" s="57"/>
      <c r="N17" s="108" t="str">
        <f>IF(ISBLANK('Rating Sheet'!B21),"",T('Rating Sheet'!B21))</f>
        <v/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10" t="str">
        <f>IF(ISBLANK('Rating Sheet'!D21),"",'Rating Sheet'!D21)</f>
        <v/>
      </c>
      <c r="AA17" s="110"/>
      <c r="AB17" s="110"/>
      <c r="AC17" s="110"/>
      <c r="AE17" s="110" t="str">
        <f>IF(ISBLANK('Rating Sheet'!B30),"",T('Rating Sheet'!B30))</f>
        <v/>
      </c>
      <c r="AF17" s="110"/>
      <c r="AG17" s="110"/>
      <c r="AH17" s="110"/>
      <c r="AI17" s="110"/>
      <c r="AJ17" s="110"/>
      <c r="AK17" s="110"/>
      <c r="AL17" s="110"/>
      <c r="AM17" s="110"/>
      <c r="AN17" s="110"/>
      <c r="AO17" s="110" t="str">
        <f>IF(ISBLANK('Rating Sheet'!D30),"",'Rating Sheet'!D30)</f>
        <v/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</row>
    <row r="18" spans="1:55" ht="13.5" x14ac:dyDescent="0.25">
      <c r="A18" s="123" t="s">
        <v>30</v>
      </c>
      <c r="B18" s="124"/>
      <c r="C18" s="124"/>
      <c r="D18" s="124"/>
      <c r="E18" s="124"/>
      <c r="F18" s="19"/>
      <c r="G18" s="19"/>
      <c r="H18" s="125"/>
      <c r="I18" s="125"/>
      <c r="J18" s="125"/>
      <c r="K18" s="125"/>
      <c r="L18" s="126"/>
      <c r="M18" s="57"/>
      <c r="N18" s="108" t="str">
        <f>IF(ISBLANK('Rating Sheet'!B22),"",T('Rating Sheet'!B22))</f>
        <v/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110" t="str">
        <f>IF(ISBLANK('Rating Sheet'!D22),"",'Rating Sheet'!D22)</f>
        <v/>
      </c>
      <c r="AA18" s="110"/>
      <c r="AB18" s="110"/>
      <c r="AC18" s="110"/>
      <c r="AE18" s="110" t="str">
        <f>IF(ISBLANK('Rating Sheet'!B31),"",T('Rating Sheet'!B31))</f>
        <v/>
      </c>
      <c r="AF18" s="110"/>
      <c r="AG18" s="110"/>
      <c r="AH18" s="110"/>
      <c r="AI18" s="110"/>
      <c r="AJ18" s="110"/>
      <c r="AK18" s="110"/>
      <c r="AL18" s="110"/>
      <c r="AM18" s="110"/>
      <c r="AN18" s="110"/>
      <c r="AO18" s="110" t="str">
        <f>IF(ISBLANK('Rating Sheet'!D31),"",'Rating Sheet'!D31)</f>
        <v/>
      </c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</row>
    <row r="19" spans="1:55" ht="13.5" x14ac:dyDescent="0.25">
      <c r="A19" s="123" t="s">
        <v>31</v>
      </c>
      <c r="B19" s="124"/>
      <c r="C19" s="124"/>
      <c r="D19" s="124"/>
      <c r="E19" s="124"/>
      <c r="H19" s="125"/>
      <c r="I19" s="125"/>
      <c r="J19" s="125"/>
      <c r="K19" s="125"/>
      <c r="L19" s="126"/>
      <c r="M19" s="57"/>
      <c r="N19" s="101" t="str">
        <f>IF(ISBLANK('Rating Sheet'!B23),"",T('Rating Sheet'!B23))</f>
        <v/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  <c r="Z19" s="103" t="str">
        <f>IF(ISBLANK('Rating Sheet'!D23),"",'Rating Sheet'!D23)</f>
        <v/>
      </c>
      <c r="AA19" s="103"/>
      <c r="AB19" s="103"/>
      <c r="AC19" s="103"/>
      <c r="AE19" s="110" t="str">
        <f>IF(ISBLANK('Rating Sheet'!B32),"",T('Rating Sheet'!B32))</f>
        <v/>
      </c>
      <c r="AF19" s="110"/>
      <c r="AG19" s="110"/>
      <c r="AH19" s="110"/>
      <c r="AI19" s="110"/>
      <c r="AJ19" s="110"/>
      <c r="AK19" s="110"/>
      <c r="AL19" s="110"/>
      <c r="AM19" s="110"/>
      <c r="AN19" s="110"/>
      <c r="AO19" s="110" t="str">
        <f>IF(ISBLANK('Rating Sheet'!D32),"",'Rating Sheet'!D32)</f>
        <v/>
      </c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</row>
    <row r="20" spans="1:55" ht="13.5" x14ac:dyDescent="0.25">
      <c r="A20" s="123" t="s">
        <v>32</v>
      </c>
      <c r="B20" s="124"/>
      <c r="C20" s="124"/>
      <c r="D20" s="124"/>
      <c r="E20" s="124"/>
      <c r="H20" s="125"/>
      <c r="I20" s="125"/>
      <c r="J20" s="125"/>
      <c r="K20" s="125"/>
      <c r="L20" s="126"/>
      <c r="M20" s="57"/>
      <c r="N20" s="101" t="str">
        <f>IF(ISBLANK('Rating Sheet'!B24),"",T('Rating Sheet'!B24))</f>
        <v/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103" t="str">
        <f>IF(ISBLANK('Rating Sheet'!D24),"",'Rating Sheet'!D24)</f>
        <v/>
      </c>
      <c r="AA20" s="103"/>
      <c r="AB20" s="103"/>
      <c r="AC20" s="103"/>
      <c r="AE20" s="110" t="str">
        <f>IF(ISBLANK('Rating Sheet'!B33),"",T('Rating Sheet'!B33))</f>
        <v/>
      </c>
      <c r="AF20" s="110"/>
      <c r="AG20" s="110"/>
      <c r="AH20" s="110"/>
      <c r="AI20" s="110"/>
      <c r="AJ20" s="110"/>
      <c r="AK20" s="110"/>
      <c r="AL20" s="110"/>
      <c r="AM20" s="110"/>
      <c r="AN20" s="110"/>
      <c r="AO20" s="110" t="str">
        <f>IF(ISBLANK('Rating Sheet'!D33),"",'Rating Sheet'!D33)</f>
        <v/>
      </c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</row>
    <row r="21" spans="1:55" ht="13.5" x14ac:dyDescent="0.25">
      <c r="A21" s="123" t="s">
        <v>33</v>
      </c>
      <c r="B21" s="124"/>
      <c r="C21" s="124"/>
      <c r="D21" s="124"/>
      <c r="E21" s="124"/>
      <c r="H21" s="125"/>
      <c r="I21" s="125"/>
      <c r="J21" s="125"/>
      <c r="K21" s="125"/>
      <c r="L21" s="126"/>
      <c r="M21" s="57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03"/>
      <c r="AA21" s="103"/>
      <c r="AB21" s="103"/>
      <c r="AC21" s="103"/>
      <c r="AE21" s="110" t="str">
        <f>IF(ISBLANK('Rating Sheet'!B34),"",T('Rating Sheet'!B34))</f>
        <v/>
      </c>
      <c r="AF21" s="110"/>
      <c r="AG21" s="110"/>
      <c r="AH21" s="110"/>
      <c r="AI21" s="110"/>
      <c r="AJ21" s="110"/>
      <c r="AK21" s="110"/>
      <c r="AL21" s="110"/>
      <c r="AM21" s="110"/>
      <c r="AN21" s="110"/>
      <c r="AO21" s="110" t="str">
        <f>IF(ISBLANK('Rating Sheet'!D34),"",'Rating Sheet'!D34)</f>
        <v/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</row>
    <row r="22" spans="1:55" ht="13.5" x14ac:dyDescent="0.25">
      <c r="A22" s="123" t="s">
        <v>34</v>
      </c>
      <c r="B22" s="124"/>
      <c r="C22" s="124"/>
      <c r="D22" s="124"/>
      <c r="E22" s="124"/>
      <c r="H22" s="125"/>
      <c r="I22" s="125"/>
      <c r="J22" s="125"/>
      <c r="K22" s="125"/>
      <c r="L22" s="126"/>
      <c r="M22" s="57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2"/>
      <c r="Z22" s="103"/>
      <c r="AA22" s="103"/>
      <c r="AB22" s="103"/>
      <c r="AC22" s="103"/>
      <c r="AE22" s="110" t="str">
        <f>IF(ISBLANK('Rating Sheet'!B35),"",T('Rating Sheet'!B35))</f>
        <v/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 t="str">
        <f>IF(ISBLANK('Rating Sheet'!D35),"",'Rating Sheet'!D35)</f>
        <v/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</row>
    <row r="23" spans="1:55" ht="13.5" x14ac:dyDescent="0.25">
      <c r="A23" s="123" t="s">
        <v>35</v>
      </c>
      <c r="B23" s="124"/>
      <c r="C23" s="124"/>
      <c r="D23" s="124"/>
      <c r="E23" s="124"/>
      <c r="H23" s="125"/>
      <c r="I23" s="125"/>
      <c r="J23" s="125"/>
      <c r="K23" s="125"/>
      <c r="L23" s="126"/>
      <c r="M23" s="57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2"/>
      <c r="Z23" s="103"/>
      <c r="AA23" s="103"/>
      <c r="AB23" s="103"/>
      <c r="AC23" s="103"/>
      <c r="AE23" s="110" t="str">
        <f>IF(ISBLANK('Rating Sheet'!B36),"",T('Rating Sheet'!B36))</f>
        <v/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 t="str">
        <f>IF(ISBLANK('Rating Sheet'!D36),"",'Rating Sheet'!D36)</f>
        <v/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</row>
    <row r="24" spans="1:55" ht="13.5" x14ac:dyDescent="0.25">
      <c r="A24" s="123" t="s">
        <v>36</v>
      </c>
      <c r="B24" s="124"/>
      <c r="C24" s="124"/>
      <c r="D24" s="124"/>
      <c r="E24" s="124"/>
      <c r="H24" s="125"/>
      <c r="I24" s="125"/>
      <c r="J24" s="125"/>
      <c r="K24" s="125"/>
      <c r="L24" s="126"/>
      <c r="M24" s="57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2"/>
      <c r="Z24" s="103"/>
      <c r="AA24" s="103"/>
      <c r="AB24" s="103"/>
      <c r="AC24" s="103"/>
      <c r="AE24" s="110" t="str">
        <f>IF(ISBLANK('Rating Sheet'!B37),"",T('Rating Sheet'!B37))</f>
        <v/>
      </c>
      <c r="AF24" s="110"/>
      <c r="AG24" s="110"/>
      <c r="AH24" s="110"/>
      <c r="AI24" s="110"/>
      <c r="AJ24" s="110"/>
      <c r="AK24" s="110"/>
      <c r="AL24" s="110"/>
      <c r="AM24" s="110"/>
      <c r="AN24" s="110"/>
      <c r="AO24" s="110" t="str">
        <f>IF(ISBLANK('Rating Sheet'!D37),"",'Rating Sheet'!D37)</f>
        <v/>
      </c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</row>
    <row r="25" spans="1:55" ht="13.5" x14ac:dyDescent="0.25">
      <c r="A25" s="123" t="s">
        <v>37</v>
      </c>
      <c r="B25" s="124"/>
      <c r="C25" s="124"/>
      <c r="D25" s="124"/>
      <c r="E25" s="124"/>
      <c r="H25" s="125"/>
      <c r="I25" s="125"/>
      <c r="J25" s="125"/>
      <c r="K25" s="125"/>
      <c r="L25" s="126"/>
      <c r="M25" s="57"/>
      <c r="N25" s="102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E25" s="112" t="str">
        <f>IF(ISBLANK('Rating Sheet'!B38),"",T('Rating Sheet'!B38))</f>
        <v/>
      </c>
      <c r="AF25" s="112"/>
      <c r="AG25" s="112"/>
      <c r="AH25" s="112"/>
      <c r="AI25" s="112"/>
      <c r="AJ25" s="112"/>
      <c r="AK25" s="112"/>
      <c r="AL25" s="112"/>
      <c r="AM25" s="112"/>
      <c r="AN25" s="112"/>
      <c r="AO25" s="112" t="str">
        <f>IF(ISBLANK('Rating Sheet'!D38),"",'Rating Sheet'!D38)</f>
        <v/>
      </c>
      <c r="AP25" s="112"/>
      <c r="AQ25" s="112"/>
      <c r="AR25" s="112"/>
      <c r="AS25" s="112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</row>
    <row r="26" spans="1:55" x14ac:dyDescent="0.2">
      <c r="AE26" s="112" t="str">
        <f>IF(ISBLANK('Rating Sheet'!B39),"",T('Rating Sheet'!B39))</f>
        <v/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112" t="str">
        <f>IF(ISBLANK('Rating Sheet'!D39),"",'Rating Sheet'!D39)</f>
        <v/>
      </c>
      <c r="AP26" s="112"/>
      <c r="AQ26" s="112"/>
      <c r="AR26" s="112"/>
      <c r="AS26" s="112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</row>
    <row r="27" spans="1:55" ht="15" x14ac:dyDescent="0.3">
      <c r="A27" s="99" t="s">
        <v>47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98" t="s">
        <v>48</v>
      </c>
      <c r="M27" s="98"/>
      <c r="N27" s="98"/>
      <c r="O27" s="98"/>
      <c r="P27" s="98"/>
      <c r="Q27" s="98"/>
      <c r="R27" s="98" t="s">
        <v>17</v>
      </c>
      <c r="S27" s="98"/>
      <c r="T27" s="98"/>
      <c r="U27" s="98"/>
      <c r="V27" s="98"/>
      <c r="W27" s="98" t="s">
        <v>49</v>
      </c>
      <c r="X27" s="98"/>
      <c r="Y27" s="98"/>
      <c r="Z27" s="98"/>
      <c r="AA27" s="98"/>
      <c r="AB27" s="98"/>
      <c r="AE27" s="112" t="str">
        <f>IF(ISBLANK('Rating Sheet'!B40),"",T('Rating Sheet'!B40))</f>
        <v/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 t="str">
        <f>IF(ISBLANK('Rating Sheet'!D40),"",'Rating Sheet'!D40)</f>
        <v/>
      </c>
      <c r="AP27" s="112"/>
      <c r="AQ27" s="112"/>
      <c r="AR27" s="112"/>
      <c r="AS27" s="112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</row>
    <row r="28" spans="1:55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E28" s="112" t="str">
        <f>IF(ISBLANK('Rating Sheet'!B41),"",T('Rating Sheet'!B41))</f>
        <v/>
      </c>
      <c r="AF28" s="112"/>
      <c r="AG28" s="112"/>
      <c r="AH28" s="112"/>
      <c r="AI28" s="112"/>
      <c r="AJ28" s="112"/>
      <c r="AK28" s="112"/>
      <c r="AL28" s="112"/>
      <c r="AM28" s="112"/>
      <c r="AN28" s="112"/>
      <c r="AO28" s="112" t="str">
        <f>IF(ISBLANK('Rating Sheet'!D41),"",'Rating Sheet'!D41)</f>
        <v/>
      </c>
      <c r="AP28" s="112"/>
      <c r="AQ28" s="112"/>
      <c r="AR28" s="112"/>
      <c r="AS28" s="112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</row>
    <row r="29" spans="1:55" ht="13.5" x14ac:dyDescent="0.25">
      <c r="A29" s="98" t="s">
        <v>50</v>
      </c>
      <c r="B29" s="89"/>
      <c r="C29" s="89"/>
      <c r="D29" s="89"/>
      <c r="E29" s="98" t="s">
        <v>51</v>
      </c>
      <c r="F29" s="98"/>
      <c r="G29" s="98"/>
      <c r="H29" s="98"/>
      <c r="I29" s="98"/>
      <c r="J29" s="98" t="s">
        <v>52</v>
      </c>
      <c r="K29" s="98"/>
      <c r="L29" s="98"/>
      <c r="M29" s="98"/>
      <c r="N29" s="98"/>
      <c r="O29" s="98" t="s">
        <v>53</v>
      </c>
      <c r="P29" s="98"/>
      <c r="Q29" s="98"/>
      <c r="R29" s="98"/>
      <c r="S29" s="98"/>
      <c r="T29" s="98"/>
      <c r="U29" s="98"/>
      <c r="V29" s="98" t="s">
        <v>54</v>
      </c>
      <c r="W29" s="98"/>
      <c r="X29" s="98"/>
      <c r="Y29" s="98"/>
      <c r="Z29" s="98"/>
      <c r="AA29" s="98"/>
      <c r="AB29" s="98"/>
      <c r="AE29" s="112" t="str">
        <f>IF(ISBLANK('Rating Sheet'!B42),"",T('Rating Sheet'!B42))</f>
        <v/>
      </c>
      <c r="AF29" s="112"/>
      <c r="AG29" s="112"/>
      <c r="AH29" s="112"/>
      <c r="AI29" s="112"/>
      <c r="AJ29" s="112"/>
      <c r="AK29" s="112"/>
      <c r="AL29" s="112"/>
      <c r="AM29" s="112"/>
      <c r="AN29" s="112"/>
      <c r="AO29" s="112" t="str">
        <f>IF(ISBLANK('Rating Sheet'!D42),"",'Rating Sheet'!D42)</f>
        <v/>
      </c>
      <c r="AP29" s="112"/>
      <c r="AQ29" s="112"/>
      <c r="AR29" s="112"/>
      <c r="AS29" s="112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</row>
    <row r="30" spans="1:55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E30" s="112" t="str">
        <f>IF(ISBLANK('Rating Sheet'!B43),"",T('Rating Sheet'!B43))</f>
        <v/>
      </c>
      <c r="AF30" s="112"/>
      <c r="AG30" s="112"/>
      <c r="AH30" s="112"/>
      <c r="AI30" s="112"/>
      <c r="AJ30" s="112"/>
      <c r="AK30" s="112"/>
      <c r="AL30" s="112"/>
      <c r="AM30" s="112"/>
      <c r="AN30" s="112"/>
      <c r="AO30" s="112" t="str">
        <f>IF(ISBLANK('Rating Sheet'!D43),"",'Rating Sheet'!D43)</f>
        <v/>
      </c>
      <c r="AP30" s="112"/>
      <c r="AQ30" s="112"/>
      <c r="AR30" s="112"/>
      <c r="AS30" s="112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</row>
    <row r="31" spans="1:55" x14ac:dyDescent="0.2">
      <c r="AE31" s="112" t="str">
        <f>IF(ISBLANK('Rating Sheet'!B44),"",T('Rating Sheet'!B44))</f>
        <v/>
      </c>
      <c r="AF31" s="112"/>
      <c r="AG31" s="112"/>
      <c r="AH31" s="112"/>
      <c r="AI31" s="112"/>
      <c r="AJ31" s="112"/>
      <c r="AK31" s="112"/>
      <c r="AL31" s="112"/>
      <c r="AM31" s="112"/>
      <c r="AN31" s="112"/>
      <c r="AO31" s="112" t="str">
        <f>IF(ISBLANK('Rating Sheet'!D44),"",'Rating Sheet'!D44)</f>
        <v/>
      </c>
      <c r="AP31" s="112"/>
      <c r="AQ31" s="112"/>
      <c r="AR31" s="112"/>
      <c r="AS31" s="112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</row>
    <row r="32" spans="1:55" ht="15" x14ac:dyDescent="0.3">
      <c r="A32" s="99" t="s">
        <v>47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98" t="s">
        <v>48</v>
      </c>
      <c r="M32" s="98"/>
      <c r="N32" s="98"/>
      <c r="O32" s="98"/>
      <c r="P32" s="98"/>
      <c r="Q32" s="98"/>
      <c r="R32" s="98" t="s">
        <v>17</v>
      </c>
      <c r="S32" s="98"/>
      <c r="T32" s="98"/>
      <c r="U32" s="98"/>
      <c r="V32" s="98"/>
      <c r="W32" s="98" t="s">
        <v>49</v>
      </c>
      <c r="X32" s="98"/>
      <c r="Y32" s="98"/>
      <c r="Z32" s="98"/>
      <c r="AA32" s="98"/>
      <c r="AB32" s="98"/>
      <c r="AE32" s="112" t="str">
        <f>IF(ISBLANK('Rating Sheet'!B45),"",T('Rating Sheet'!B45))</f>
        <v/>
      </c>
      <c r="AF32" s="112"/>
      <c r="AG32" s="112"/>
      <c r="AH32" s="112"/>
      <c r="AI32" s="112"/>
      <c r="AJ32" s="112"/>
      <c r="AK32" s="112"/>
      <c r="AL32" s="112"/>
      <c r="AM32" s="112"/>
      <c r="AN32" s="112"/>
      <c r="AO32" s="112" t="str">
        <f>IF(ISBLANK('Rating Sheet'!D45),"",'Rating Sheet'!D45)</f>
        <v/>
      </c>
      <c r="AP32" s="112"/>
      <c r="AQ32" s="112"/>
      <c r="AR32" s="112"/>
      <c r="AS32" s="112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</row>
    <row r="33" spans="1:55" x14ac:dyDescent="0.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E33" s="112" t="str">
        <f>IF(ISBLANK('Rating Sheet'!B46),"",T('Rating Sheet'!B46))</f>
        <v/>
      </c>
      <c r="AF33" s="112"/>
      <c r="AG33" s="112"/>
      <c r="AH33" s="112"/>
      <c r="AI33" s="112"/>
      <c r="AJ33" s="112"/>
      <c r="AK33" s="112"/>
      <c r="AL33" s="112"/>
      <c r="AM33" s="112"/>
      <c r="AN33" s="112"/>
      <c r="AO33" s="112" t="str">
        <f>IF(ISBLANK('Rating Sheet'!D46),"",'Rating Sheet'!D46)</f>
        <v/>
      </c>
      <c r="AP33" s="112"/>
      <c r="AQ33" s="112"/>
      <c r="AR33" s="112"/>
      <c r="AS33" s="112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</row>
    <row r="34" spans="1:55" ht="13.5" x14ac:dyDescent="0.25">
      <c r="A34" s="98" t="s">
        <v>50</v>
      </c>
      <c r="B34" s="89"/>
      <c r="C34" s="89"/>
      <c r="D34" s="89"/>
      <c r="E34" s="98" t="s">
        <v>51</v>
      </c>
      <c r="F34" s="98"/>
      <c r="G34" s="98"/>
      <c r="H34" s="98"/>
      <c r="I34" s="98"/>
      <c r="J34" s="98" t="s">
        <v>52</v>
      </c>
      <c r="K34" s="98"/>
      <c r="L34" s="98"/>
      <c r="M34" s="98"/>
      <c r="N34" s="98"/>
      <c r="O34" s="98" t="s">
        <v>53</v>
      </c>
      <c r="P34" s="98"/>
      <c r="Q34" s="98"/>
      <c r="R34" s="98"/>
      <c r="S34" s="98"/>
      <c r="T34" s="98"/>
      <c r="U34" s="98"/>
      <c r="V34" s="98" t="s">
        <v>54</v>
      </c>
      <c r="W34" s="98"/>
      <c r="X34" s="98"/>
      <c r="Y34" s="98"/>
      <c r="Z34" s="98"/>
      <c r="AA34" s="98"/>
      <c r="AB34" s="98"/>
      <c r="AE34" s="112" t="str">
        <f>IF(ISBLANK('Rating Sheet'!B47),"",T('Rating Sheet'!B47))</f>
        <v/>
      </c>
      <c r="AF34" s="112"/>
      <c r="AG34" s="112"/>
      <c r="AH34" s="112"/>
      <c r="AI34" s="112"/>
      <c r="AJ34" s="112"/>
      <c r="AK34" s="112"/>
      <c r="AL34" s="112"/>
      <c r="AM34" s="112"/>
      <c r="AN34" s="112"/>
      <c r="AO34" s="112" t="str">
        <f>IF(ISBLANK('Rating Sheet'!D47),"",'Rating Sheet'!D47)</f>
        <v/>
      </c>
      <c r="AP34" s="112"/>
      <c r="AQ34" s="112"/>
      <c r="AR34" s="112"/>
      <c r="AS34" s="112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</row>
    <row r="35" spans="1:55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E35" s="112" t="str">
        <f>IF(ISBLANK('Rating Sheet'!B48),"",T('Rating Sheet'!B48))</f>
        <v/>
      </c>
      <c r="AF35" s="112"/>
      <c r="AG35" s="112"/>
      <c r="AH35" s="112"/>
      <c r="AI35" s="112"/>
      <c r="AJ35" s="112"/>
      <c r="AK35" s="112"/>
      <c r="AL35" s="112"/>
      <c r="AM35" s="112"/>
      <c r="AN35" s="112"/>
      <c r="AO35" s="112" t="str">
        <f>IF(ISBLANK('Rating Sheet'!D48),"",'Rating Sheet'!D48)</f>
        <v/>
      </c>
      <c r="AP35" s="112"/>
      <c r="AQ35" s="112"/>
      <c r="AR35" s="112"/>
      <c r="AS35" s="112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</row>
    <row r="36" spans="1:5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E36" s="112" t="str">
        <f>IF(ISBLANK('Rating Sheet'!B49),"",T('Rating Sheet'!B49))</f>
        <v/>
      </c>
      <c r="AF36" s="112"/>
      <c r="AG36" s="112"/>
      <c r="AH36" s="112"/>
      <c r="AI36" s="112"/>
      <c r="AJ36" s="112"/>
      <c r="AK36" s="112"/>
      <c r="AL36" s="112"/>
      <c r="AM36" s="112"/>
      <c r="AN36" s="112"/>
      <c r="AO36" s="112" t="str">
        <f>IF(ISBLANK('Rating Sheet'!D49),"",'Rating Sheet'!D49)</f>
        <v/>
      </c>
      <c r="AP36" s="112"/>
      <c r="AQ36" s="112"/>
      <c r="AR36" s="112"/>
      <c r="AS36" s="112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</row>
    <row r="37" spans="1:55" ht="15" x14ac:dyDescent="0.3">
      <c r="A37" s="99" t="s">
        <v>47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98" t="s">
        <v>48</v>
      </c>
      <c r="M37" s="98"/>
      <c r="N37" s="98"/>
      <c r="O37" s="98"/>
      <c r="P37" s="98"/>
      <c r="Q37" s="98"/>
      <c r="R37" s="98" t="s">
        <v>17</v>
      </c>
      <c r="S37" s="98"/>
      <c r="T37" s="98"/>
      <c r="U37" s="98"/>
      <c r="V37" s="98"/>
      <c r="W37" s="98" t="s">
        <v>49</v>
      </c>
      <c r="X37" s="98"/>
      <c r="Y37" s="98"/>
      <c r="Z37" s="98"/>
      <c r="AA37" s="98"/>
      <c r="AB37" s="98"/>
      <c r="AE37" s="112" t="str">
        <f>IF(ISBLANK('Rating Sheet'!B50),"",T('Rating Sheet'!B50))</f>
        <v/>
      </c>
      <c r="AF37" s="112"/>
      <c r="AG37" s="112"/>
      <c r="AH37" s="112"/>
      <c r="AI37" s="112"/>
      <c r="AJ37" s="112"/>
      <c r="AK37" s="112"/>
      <c r="AL37" s="112"/>
      <c r="AM37" s="112"/>
      <c r="AN37" s="112"/>
      <c r="AO37" s="112" t="str">
        <f>IF(ISBLANK('Rating Sheet'!D50),"",'Rating Sheet'!D50)</f>
        <v/>
      </c>
      <c r="AP37" s="112"/>
      <c r="AQ37" s="112"/>
      <c r="AR37" s="112"/>
      <c r="AS37" s="112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</row>
    <row r="38" spans="1:55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E38" s="112" t="str">
        <f>IF(ISBLANK('Rating Sheet'!B51),"",T('Rating Sheet'!B51))</f>
        <v/>
      </c>
      <c r="AF38" s="112"/>
      <c r="AG38" s="112"/>
      <c r="AH38" s="112"/>
      <c r="AI38" s="112"/>
      <c r="AJ38" s="112"/>
      <c r="AK38" s="112"/>
      <c r="AL38" s="112"/>
      <c r="AM38" s="112"/>
      <c r="AN38" s="112"/>
      <c r="AO38" s="112" t="str">
        <f>IF(ISBLANK('Rating Sheet'!D51),"",'Rating Sheet'!D51)</f>
        <v/>
      </c>
      <c r="AP38" s="112"/>
      <c r="AQ38" s="112"/>
      <c r="AR38" s="112"/>
      <c r="AS38" s="112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</row>
    <row r="39" spans="1:55" ht="13.5" x14ac:dyDescent="0.25">
      <c r="A39" s="98" t="s">
        <v>50</v>
      </c>
      <c r="B39" s="89"/>
      <c r="C39" s="89"/>
      <c r="D39" s="89"/>
      <c r="E39" s="98" t="s">
        <v>51</v>
      </c>
      <c r="F39" s="98"/>
      <c r="G39" s="98"/>
      <c r="H39" s="98"/>
      <c r="I39" s="98"/>
      <c r="J39" s="98" t="s">
        <v>52</v>
      </c>
      <c r="K39" s="98"/>
      <c r="L39" s="98"/>
      <c r="M39" s="98"/>
      <c r="N39" s="98"/>
      <c r="O39" s="98" t="s">
        <v>53</v>
      </c>
      <c r="P39" s="98"/>
      <c r="Q39" s="98"/>
      <c r="R39" s="98"/>
      <c r="S39" s="98"/>
      <c r="T39" s="98"/>
      <c r="U39" s="98"/>
      <c r="V39" s="98" t="s">
        <v>54</v>
      </c>
      <c r="W39" s="98"/>
      <c r="X39" s="98"/>
      <c r="Y39" s="98"/>
      <c r="Z39" s="98"/>
      <c r="AA39" s="98"/>
      <c r="AB39" s="98"/>
      <c r="AE39" s="112" t="str">
        <f>IF(ISBLANK('Rating Sheet'!B52),"",T('Rating Sheet'!B52))</f>
        <v/>
      </c>
      <c r="AF39" s="112"/>
      <c r="AG39" s="112"/>
      <c r="AH39" s="112"/>
      <c r="AI39" s="112"/>
      <c r="AJ39" s="112"/>
      <c r="AK39" s="112"/>
      <c r="AL39" s="112"/>
      <c r="AM39" s="112"/>
      <c r="AN39" s="112"/>
      <c r="AO39" s="112" t="str">
        <f>IF(ISBLANK('Rating Sheet'!D52),"",'Rating Sheet'!D52)</f>
        <v/>
      </c>
      <c r="AP39" s="112"/>
      <c r="AQ39" s="112"/>
      <c r="AR39" s="112"/>
      <c r="AS39" s="112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</row>
    <row r="40" spans="1:55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E40" s="112" t="str">
        <f>IF(ISBLANK('Rating Sheet'!B53),"",T('Rating Sheet'!B53))</f>
        <v/>
      </c>
      <c r="AF40" s="112"/>
      <c r="AG40" s="112"/>
      <c r="AH40" s="112"/>
      <c r="AI40" s="112"/>
      <c r="AJ40" s="112"/>
      <c r="AK40" s="112"/>
      <c r="AL40" s="112"/>
      <c r="AM40" s="112"/>
      <c r="AN40" s="112"/>
      <c r="AO40" s="112" t="str">
        <f>IF(ISBLANK('Rating Sheet'!D53),"",'Rating Sheet'!D53)</f>
        <v/>
      </c>
      <c r="AP40" s="112"/>
      <c r="AQ40" s="112"/>
      <c r="AR40" s="112"/>
      <c r="AS40" s="112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</row>
    <row r="41" spans="1:5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E41" s="112" t="str">
        <f>IF(ISBLANK('Rating Sheet'!B54),"",T('Rating Sheet'!B54))</f>
        <v/>
      </c>
      <c r="AF41" s="112"/>
      <c r="AG41" s="112"/>
      <c r="AH41" s="112"/>
      <c r="AI41" s="112"/>
      <c r="AJ41" s="112"/>
      <c r="AK41" s="112"/>
      <c r="AL41" s="112"/>
      <c r="AM41" s="112"/>
      <c r="AN41" s="112"/>
      <c r="AO41" s="112" t="str">
        <f>IF(ISBLANK('Rating Sheet'!D54),"",'Rating Sheet'!D54)</f>
        <v/>
      </c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</row>
    <row r="42" spans="1:55" ht="15" x14ac:dyDescent="0.3">
      <c r="A42" s="99" t="s">
        <v>22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98" t="s">
        <v>272</v>
      </c>
      <c r="M42" s="98"/>
      <c r="N42" s="98"/>
      <c r="O42" s="98"/>
      <c r="P42" s="98"/>
      <c r="Q42" s="98"/>
      <c r="R42" s="98" t="s">
        <v>273</v>
      </c>
      <c r="S42" s="98"/>
      <c r="T42" s="98"/>
      <c r="U42" s="98"/>
      <c r="V42" s="98"/>
      <c r="W42" s="98" t="s">
        <v>274</v>
      </c>
      <c r="X42" s="98"/>
      <c r="Y42" s="98"/>
      <c r="Z42" s="98"/>
      <c r="AA42" s="98"/>
      <c r="AB42" s="98"/>
      <c r="AE42" s="112" t="str">
        <f>IF(ISBLANK('Rating Sheet'!B55),"",T('Rating Sheet'!B55))</f>
        <v/>
      </c>
      <c r="AF42" s="112"/>
      <c r="AG42" s="112"/>
      <c r="AH42" s="112"/>
      <c r="AI42" s="112"/>
      <c r="AJ42" s="112"/>
      <c r="AK42" s="112"/>
      <c r="AL42" s="112"/>
      <c r="AM42" s="112"/>
      <c r="AN42" s="112"/>
      <c r="AO42" s="112" t="str">
        <f>IF(ISBLANK('Rating Sheet'!D55),"",'Rating Sheet'!D55)</f>
        <v/>
      </c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</row>
    <row r="43" spans="1:55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E43" s="112" t="str">
        <f>IF(ISBLANK('Rating Sheet'!B56),"",T('Rating Sheet'!B56))</f>
        <v/>
      </c>
      <c r="AF43" s="112"/>
      <c r="AG43" s="112"/>
      <c r="AH43" s="112"/>
      <c r="AI43" s="112"/>
      <c r="AJ43" s="112"/>
      <c r="AK43" s="112"/>
      <c r="AL43" s="112"/>
      <c r="AM43" s="112"/>
      <c r="AN43" s="112"/>
      <c r="AO43" s="112" t="str">
        <f>IF(ISBLANK('Rating Sheet'!D56),"",'Rating Sheet'!D56)</f>
        <v/>
      </c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</row>
    <row r="44" spans="1:55" ht="13.5" x14ac:dyDescent="0.25">
      <c r="A44" s="94" t="s">
        <v>44</v>
      </c>
      <c r="B44" s="97"/>
      <c r="C44" s="97"/>
      <c r="D44" s="97"/>
      <c r="E44" s="97"/>
      <c r="F44" s="97"/>
      <c r="G44" s="97"/>
      <c r="H44" s="97"/>
      <c r="I44" s="97"/>
      <c r="J44" s="92"/>
      <c r="K44" s="94" t="s">
        <v>55</v>
      </c>
      <c r="L44" s="95"/>
      <c r="M44" s="95"/>
      <c r="N44" s="95"/>
      <c r="O44" s="95"/>
      <c r="P44" s="96"/>
      <c r="Q44" s="94" t="s">
        <v>56</v>
      </c>
      <c r="R44" s="95"/>
      <c r="S44" s="95"/>
      <c r="T44" s="95"/>
      <c r="U44" s="95"/>
      <c r="V44" s="96"/>
      <c r="W44" s="94" t="s">
        <v>57</v>
      </c>
      <c r="X44" s="95"/>
      <c r="Y44" s="95"/>
      <c r="Z44" s="95"/>
      <c r="AA44" s="95"/>
      <c r="AB44" s="96"/>
      <c r="AE44" s="112" t="str">
        <f>IF(ISBLANK('Rating Sheet'!B57),"",T('Rating Sheet'!B57))</f>
        <v/>
      </c>
      <c r="AF44" s="112"/>
      <c r="AG44" s="112"/>
      <c r="AH44" s="112"/>
      <c r="AI44" s="112"/>
      <c r="AJ44" s="112"/>
      <c r="AK44" s="112"/>
      <c r="AL44" s="112"/>
      <c r="AM44" s="112"/>
      <c r="AN44" s="112"/>
      <c r="AO44" s="112" t="str">
        <f>IF(ISBLANK('Rating Sheet'!D57),"",'Rating Sheet'!D57)</f>
        <v/>
      </c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</row>
    <row r="45" spans="1:55" x14ac:dyDescent="0.2">
      <c r="A45" s="91"/>
      <c r="B45" s="97"/>
      <c r="C45" s="97"/>
      <c r="D45" s="97"/>
      <c r="E45" s="97"/>
      <c r="F45" s="97"/>
      <c r="G45" s="97"/>
      <c r="H45" s="97"/>
      <c r="I45" s="97"/>
      <c r="J45" s="92"/>
      <c r="K45" s="91"/>
      <c r="L45" s="97"/>
      <c r="M45" s="97"/>
      <c r="N45" s="97"/>
      <c r="O45" s="97"/>
      <c r="P45" s="92"/>
      <c r="Q45" s="91"/>
      <c r="R45" s="97"/>
      <c r="S45" s="97"/>
      <c r="T45" s="97"/>
      <c r="U45" s="97"/>
      <c r="V45" s="92"/>
      <c r="W45" s="91"/>
      <c r="X45" s="97"/>
      <c r="Y45" s="97"/>
      <c r="Z45" s="97"/>
      <c r="AA45" s="97"/>
      <c r="AB45" s="92"/>
      <c r="AE45" s="112" t="str">
        <f>IF(ISBLANK('Rating Sheet'!B58),"",T('Rating Sheet'!B58))</f>
        <v/>
      </c>
      <c r="AF45" s="112"/>
      <c r="AG45" s="112"/>
      <c r="AH45" s="112"/>
      <c r="AI45" s="112"/>
      <c r="AJ45" s="112"/>
      <c r="AK45" s="112"/>
      <c r="AL45" s="112"/>
      <c r="AM45" s="112"/>
      <c r="AN45" s="112"/>
      <c r="AO45" s="112" t="str">
        <f>IF(ISBLANK('Rating Sheet'!D58),"",'Rating Sheet'!D58)</f>
        <v/>
      </c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</row>
    <row r="46" spans="1:5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E46" s="112" t="str">
        <f>IF(ISBLANK('Rating Sheet'!B59),"",T('Rating Sheet'!B59))</f>
        <v/>
      </c>
      <c r="AF46" s="112"/>
      <c r="AG46" s="112"/>
      <c r="AH46" s="112"/>
      <c r="AI46" s="112"/>
      <c r="AJ46" s="112"/>
      <c r="AK46" s="112"/>
      <c r="AL46" s="112"/>
      <c r="AM46" s="112"/>
      <c r="AN46" s="112"/>
      <c r="AO46" s="112" t="str">
        <f>IF(ISBLANK('Rating Sheet'!D59),"",'Rating Sheet'!D59)</f>
        <v/>
      </c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</row>
    <row r="47" spans="1:55" ht="15" x14ac:dyDescent="0.3">
      <c r="A47" s="99" t="s">
        <v>59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98" t="s">
        <v>272</v>
      </c>
      <c r="M47" s="98"/>
      <c r="N47" s="98"/>
      <c r="O47" s="98"/>
      <c r="P47" s="98"/>
      <c r="Q47" s="98"/>
      <c r="R47" s="98" t="s">
        <v>273</v>
      </c>
      <c r="S47" s="98"/>
      <c r="T47" s="98"/>
      <c r="U47" s="98"/>
      <c r="V47" s="98"/>
      <c r="W47" s="98" t="s">
        <v>274</v>
      </c>
      <c r="X47" s="98"/>
      <c r="Y47" s="98"/>
      <c r="Z47" s="98"/>
      <c r="AA47" s="98"/>
      <c r="AB47" s="98"/>
      <c r="AE47" s="112" t="str">
        <f>IF(ISBLANK('Rating Sheet'!B60),"",T('Rating Sheet'!B60))</f>
        <v/>
      </c>
      <c r="AF47" s="112"/>
      <c r="AG47" s="112"/>
      <c r="AH47" s="112"/>
      <c r="AI47" s="112"/>
      <c r="AJ47" s="112"/>
      <c r="AK47" s="112"/>
      <c r="AL47" s="112"/>
      <c r="AM47" s="112"/>
      <c r="AN47" s="112"/>
      <c r="AO47" s="112" t="str">
        <f>IF(ISBLANK('Rating Sheet'!D60),"",'Rating Sheet'!D60)</f>
        <v/>
      </c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</row>
    <row r="48" spans="1:55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E48" s="112" t="str">
        <f>IF(ISBLANK('Rating Sheet'!B61),"",T('Rating Sheet'!B61))</f>
        <v/>
      </c>
      <c r="AF48" s="112"/>
      <c r="AG48" s="112"/>
      <c r="AH48" s="112"/>
      <c r="AI48" s="112"/>
      <c r="AJ48" s="112"/>
      <c r="AK48" s="112"/>
      <c r="AL48" s="112"/>
      <c r="AM48" s="112"/>
      <c r="AN48" s="112"/>
      <c r="AO48" s="112" t="str">
        <f>IF(ISBLANK('Rating Sheet'!D61),"",'Rating Sheet'!D61)</f>
        <v/>
      </c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</row>
    <row r="49" spans="1:55" ht="13.5" x14ac:dyDescent="0.25">
      <c r="A49" s="26"/>
      <c r="B49" s="27"/>
      <c r="C49" s="27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E49" s="112" t="str">
        <f>IF(ISBLANK('Rating Sheet'!B62),"",T('Rating Sheet'!B62))</f>
        <v/>
      </c>
      <c r="AF49" s="112"/>
      <c r="AG49" s="112"/>
      <c r="AH49" s="112"/>
      <c r="AI49" s="112"/>
      <c r="AJ49" s="112"/>
      <c r="AK49" s="112"/>
      <c r="AL49" s="112"/>
      <c r="AM49" s="112"/>
      <c r="AN49" s="112"/>
      <c r="AO49" s="112" t="str">
        <f>IF(ISBLANK('Rating Sheet'!D62),"",'Rating Sheet'!D62)</f>
        <v/>
      </c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</row>
    <row r="50" spans="1:55" ht="15" x14ac:dyDescent="0.3">
      <c r="A50" s="99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98" t="s">
        <v>272</v>
      </c>
      <c r="M50" s="98"/>
      <c r="N50" s="98"/>
      <c r="O50" s="98"/>
      <c r="P50" s="98"/>
      <c r="Q50" s="98"/>
      <c r="R50" s="98" t="s">
        <v>273</v>
      </c>
      <c r="S50" s="98"/>
      <c r="T50" s="98"/>
      <c r="U50" s="98"/>
      <c r="V50" s="98"/>
      <c r="W50" s="98" t="s">
        <v>274</v>
      </c>
      <c r="X50" s="98"/>
      <c r="Y50" s="98"/>
      <c r="Z50" s="98"/>
      <c r="AA50" s="98"/>
      <c r="AB50" s="98"/>
      <c r="AE50" s="112" t="str">
        <f>IF(ISBLANK('Rating Sheet'!B63),"",T('Rating Sheet'!B63))</f>
        <v/>
      </c>
      <c r="AF50" s="112"/>
      <c r="AG50" s="112"/>
      <c r="AH50" s="112"/>
      <c r="AI50" s="112"/>
      <c r="AJ50" s="112"/>
      <c r="AK50" s="112"/>
      <c r="AL50" s="112"/>
      <c r="AM50" s="112"/>
      <c r="AN50" s="112"/>
      <c r="AO50" s="112" t="str">
        <f>IF(ISBLANK('Rating Sheet'!D63),"",'Rating Sheet'!D63)</f>
        <v/>
      </c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</row>
    <row r="51" spans="1:55" x14ac:dyDescent="0.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E51" s="112" t="str">
        <f>IF(ISBLANK('Rating Sheet'!B64),"",T('Rating Sheet'!B64))</f>
        <v/>
      </c>
      <c r="AF51" s="112"/>
      <c r="AG51" s="112"/>
      <c r="AH51" s="112"/>
      <c r="AI51" s="112"/>
      <c r="AJ51" s="112"/>
      <c r="AK51" s="112"/>
      <c r="AL51" s="112"/>
      <c r="AM51" s="112"/>
      <c r="AN51" s="112"/>
      <c r="AO51" s="112" t="str">
        <f>IF(ISBLANK('Rating Sheet'!D64),"",'Rating Sheet'!D64)</f>
        <v/>
      </c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</row>
    <row r="52" spans="1:55" x14ac:dyDescent="0.2"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x14ac:dyDescent="0.2"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5" spans="1:55" ht="15" x14ac:dyDescent="0.3">
      <c r="A55" s="99" t="s">
        <v>60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28"/>
      <c r="AD55" s="99" t="s">
        <v>276</v>
      </c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</row>
    <row r="56" spans="1:55" ht="13.5" x14ac:dyDescent="0.25">
      <c r="A56" s="98" t="s">
        <v>61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">
        <v>61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18"/>
      <c r="AD56" s="94" t="s">
        <v>277</v>
      </c>
      <c r="AE56" s="97"/>
      <c r="AF56" s="97"/>
      <c r="AG56" s="97"/>
      <c r="AH56" s="97"/>
      <c r="AI56" s="97"/>
      <c r="AJ56" s="97"/>
      <c r="AK56" s="97"/>
      <c r="AL56" s="97"/>
      <c r="AM56" s="106"/>
      <c r="AN56" s="106"/>
      <c r="AO56" s="106"/>
      <c r="AP56" s="107"/>
      <c r="AQ56" s="94" t="s">
        <v>62</v>
      </c>
      <c r="AR56" s="97"/>
      <c r="AS56" s="97"/>
      <c r="AT56" s="92"/>
      <c r="AU56" s="94" t="s">
        <v>278</v>
      </c>
      <c r="AV56" s="95"/>
      <c r="AW56" s="95"/>
      <c r="AX56" s="96"/>
      <c r="AY56" s="94" t="s">
        <v>279</v>
      </c>
      <c r="AZ56" s="95"/>
      <c r="BA56" s="95"/>
      <c r="BB56" s="95"/>
      <c r="BC56" s="96"/>
    </row>
    <row r="57" spans="1:55" x14ac:dyDescent="0.2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D57" s="113" t="str">
        <f>IF(ISBLANK('Rating Sheet'!B70),"",T('Rating Sheet'!B70))</f>
        <v/>
      </c>
      <c r="AE57" s="108"/>
      <c r="AF57" s="108"/>
      <c r="AG57" s="108"/>
      <c r="AH57" s="108"/>
      <c r="AI57" s="108"/>
      <c r="AJ57" s="108"/>
      <c r="AK57" s="108"/>
      <c r="AL57" s="108"/>
      <c r="AM57" s="142"/>
      <c r="AN57" s="142"/>
      <c r="AO57" s="142"/>
      <c r="AP57" s="143"/>
      <c r="AQ57" s="113" t="str">
        <f>IF(ISBLANK('Rating Sheet'!D70),"",'Rating Sheet'!D70)</f>
        <v/>
      </c>
      <c r="AR57" s="108"/>
      <c r="AS57" s="108"/>
      <c r="AT57" s="109"/>
      <c r="AU57" s="113"/>
      <c r="AV57" s="108"/>
      <c r="AW57" s="108"/>
      <c r="AX57" s="109"/>
      <c r="AY57" s="113"/>
      <c r="AZ57" s="108"/>
      <c r="BA57" s="108"/>
      <c r="BB57" s="108"/>
      <c r="BC57" s="109"/>
    </row>
    <row r="58" spans="1:55" x14ac:dyDescent="0.2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D58" s="113" t="str">
        <f>IF(ISBLANK('Rating Sheet'!B71),"",T('Rating Sheet'!B71))</f>
        <v/>
      </c>
      <c r="AE58" s="108"/>
      <c r="AF58" s="108"/>
      <c r="AG58" s="108"/>
      <c r="AH58" s="108"/>
      <c r="AI58" s="108"/>
      <c r="AJ58" s="108"/>
      <c r="AK58" s="108"/>
      <c r="AL58" s="108"/>
      <c r="AM58" s="142"/>
      <c r="AN58" s="142"/>
      <c r="AO58" s="142"/>
      <c r="AP58" s="143"/>
      <c r="AQ58" s="113" t="str">
        <f>IF(ISBLANK('Rating Sheet'!D71),"",'Rating Sheet'!D71)</f>
        <v/>
      </c>
      <c r="AR58" s="108"/>
      <c r="AS58" s="108"/>
      <c r="AT58" s="109"/>
      <c r="AU58" s="113"/>
      <c r="AV58" s="108"/>
      <c r="AW58" s="108"/>
      <c r="AX58" s="109"/>
      <c r="AY58" s="113"/>
      <c r="AZ58" s="108"/>
      <c r="BA58" s="108"/>
      <c r="BB58" s="108"/>
      <c r="BC58" s="109"/>
    </row>
    <row r="59" spans="1:55" x14ac:dyDescent="0.2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D59" s="113" t="str">
        <f>IF(ISBLANK('Rating Sheet'!B72),"",T('Rating Sheet'!B72))</f>
        <v/>
      </c>
      <c r="AE59" s="108"/>
      <c r="AF59" s="108"/>
      <c r="AG59" s="108"/>
      <c r="AH59" s="108"/>
      <c r="AI59" s="108"/>
      <c r="AJ59" s="108"/>
      <c r="AK59" s="108"/>
      <c r="AL59" s="108"/>
      <c r="AM59" s="142"/>
      <c r="AN59" s="142"/>
      <c r="AO59" s="142"/>
      <c r="AP59" s="143"/>
      <c r="AQ59" s="113" t="str">
        <f>IF(ISBLANK('Rating Sheet'!D72),"",'Rating Sheet'!D72)</f>
        <v/>
      </c>
      <c r="AR59" s="108"/>
      <c r="AS59" s="108"/>
      <c r="AT59" s="109"/>
      <c r="AU59" s="113"/>
      <c r="AV59" s="108"/>
      <c r="AW59" s="108"/>
      <c r="AX59" s="109"/>
      <c r="AY59" s="113"/>
      <c r="AZ59" s="108"/>
      <c r="BA59" s="108"/>
      <c r="BB59" s="108"/>
      <c r="BC59" s="109"/>
    </row>
    <row r="60" spans="1:55" x14ac:dyDescent="0.2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D60" s="113" t="str">
        <f>IF(ISBLANK('Rating Sheet'!B73),"",T('Rating Sheet'!B73))</f>
        <v/>
      </c>
      <c r="AE60" s="108"/>
      <c r="AF60" s="108"/>
      <c r="AG60" s="108"/>
      <c r="AH60" s="108"/>
      <c r="AI60" s="108"/>
      <c r="AJ60" s="108"/>
      <c r="AK60" s="108"/>
      <c r="AL60" s="108"/>
      <c r="AM60" s="142"/>
      <c r="AN60" s="142"/>
      <c r="AO60" s="142"/>
      <c r="AP60" s="143"/>
      <c r="AQ60" s="113" t="str">
        <f>IF(ISBLANK('Rating Sheet'!D73),"",'Rating Sheet'!D73)</f>
        <v/>
      </c>
      <c r="AR60" s="108"/>
      <c r="AS60" s="108"/>
      <c r="AT60" s="109"/>
      <c r="AU60" s="113"/>
      <c r="AV60" s="108"/>
      <c r="AW60" s="108"/>
      <c r="AX60" s="109"/>
      <c r="AY60" s="113"/>
      <c r="AZ60" s="108"/>
      <c r="BA60" s="108"/>
      <c r="BB60" s="108"/>
      <c r="BC60" s="109"/>
    </row>
    <row r="61" spans="1:55" x14ac:dyDescent="0.2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D61" s="113" t="str">
        <f>IF(ISBLANK('Rating Sheet'!B74),"",T('Rating Sheet'!B74))</f>
        <v/>
      </c>
      <c r="AE61" s="108"/>
      <c r="AF61" s="108"/>
      <c r="AG61" s="108"/>
      <c r="AH61" s="108"/>
      <c r="AI61" s="108"/>
      <c r="AJ61" s="108"/>
      <c r="AK61" s="108"/>
      <c r="AL61" s="108"/>
      <c r="AM61" s="142"/>
      <c r="AN61" s="142"/>
      <c r="AO61" s="142"/>
      <c r="AP61" s="143"/>
      <c r="AQ61" s="113" t="str">
        <f>IF(ISBLANK('Rating Sheet'!D74),"",'Rating Sheet'!D74)</f>
        <v/>
      </c>
      <c r="AR61" s="108"/>
      <c r="AS61" s="108"/>
      <c r="AT61" s="109"/>
      <c r="AU61" s="113"/>
      <c r="AV61" s="108"/>
      <c r="AW61" s="108"/>
      <c r="AX61" s="109"/>
      <c r="AY61" s="113"/>
      <c r="AZ61" s="108"/>
      <c r="BA61" s="108"/>
      <c r="BB61" s="108"/>
      <c r="BC61" s="109"/>
    </row>
    <row r="62" spans="1:55" x14ac:dyDescent="0.2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D62" s="113" t="str">
        <f>IF(ISBLANK('Rating Sheet'!B75),"",T('Rating Sheet'!B75))</f>
        <v/>
      </c>
      <c r="AE62" s="108"/>
      <c r="AF62" s="108"/>
      <c r="AG62" s="108"/>
      <c r="AH62" s="108"/>
      <c r="AI62" s="108"/>
      <c r="AJ62" s="108"/>
      <c r="AK62" s="108"/>
      <c r="AL62" s="108"/>
      <c r="AM62" s="142"/>
      <c r="AN62" s="142"/>
      <c r="AO62" s="142"/>
      <c r="AP62" s="143"/>
      <c r="AQ62" s="113" t="str">
        <f>IF(ISBLANK('Rating Sheet'!D75),"",'Rating Sheet'!D75)</f>
        <v/>
      </c>
      <c r="AR62" s="108"/>
      <c r="AS62" s="108"/>
      <c r="AT62" s="109"/>
      <c r="AU62" s="113"/>
      <c r="AV62" s="108"/>
      <c r="AW62" s="108"/>
      <c r="AX62" s="109"/>
      <c r="AY62" s="113"/>
      <c r="AZ62" s="108"/>
      <c r="BA62" s="108"/>
      <c r="BB62" s="108"/>
      <c r="BC62" s="109"/>
    </row>
    <row r="63" spans="1:55" x14ac:dyDescent="0.2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D63" s="113" t="str">
        <f>IF(ISBLANK('Rating Sheet'!B76),"",T('Rating Sheet'!B76))</f>
        <v/>
      </c>
      <c r="AE63" s="108"/>
      <c r="AF63" s="108"/>
      <c r="AG63" s="108"/>
      <c r="AH63" s="108"/>
      <c r="AI63" s="108"/>
      <c r="AJ63" s="108"/>
      <c r="AK63" s="108"/>
      <c r="AL63" s="108"/>
      <c r="AM63" s="142"/>
      <c r="AN63" s="142"/>
      <c r="AO63" s="142"/>
      <c r="AP63" s="143"/>
      <c r="AQ63" s="113" t="str">
        <f>IF(ISBLANK('Rating Sheet'!D76),"",'Rating Sheet'!D76)</f>
        <v/>
      </c>
      <c r="AR63" s="108"/>
      <c r="AS63" s="108"/>
      <c r="AT63" s="109"/>
      <c r="AU63" s="113"/>
      <c r="AV63" s="108"/>
      <c r="AW63" s="108"/>
      <c r="AX63" s="109"/>
      <c r="AY63" s="113"/>
      <c r="AZ63" s="108"/>
      <c r="BA63" s="108"/>
      <c r="BB63" s="108"/>
      <c r="BC63" s="109"/>
    </row>
    <row r="64" spans="1:55" x14ac:dyDescent="0.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D64" s="113" t="str">
        <f>IF(ISBLANK('Rating Sheet'!B77),"",T('Rating Sheet'!B77))</f>
        <v/>
      </c>
      <c r="AE64" s="108"/>
      <c r="AF64" s="108"/>
      <c r="AG64" s="108"/>
      <c r="AH64" s="108"/>
      <c r="AI64" s="108"/>
      <c r="AJ64" s="108"/>
      <c r="AK64" s="108"/>
      <c r="AL64" s="108"/>
      <c r="AM64" s="142"/>
      <c r="AN64" s="142"/>
      <c r="AO64" s="142"/>
      <c r="AP64" s="143"/>
      <c r="AQ64" s="113" t="str">
        <f>IF(ISBLANK('Rating Sheet'!D77),"",'Rating Sheet'!D77)</f>
        <v/>
      </c>
      <c r="AR64" s="108"/>
      <c r="AS64" s="108"/>
      <c r="AT64" s="109"/>
      <c r="AU64" s="113"/>
      <c r="AV64" s="108"/>
      <c r="AW64" s="108"/>
      <c r="AX64" s="109"/>
      <c r="AY64" s="113"/>
      <c r="AZ64" s="108"/>
      <c r="BA64" s="108"/>
      <c r="BB64" s="108"/>
      <c r="BC64" s="109"/>
    </row>
    <row r="65" spans="1:55" x14ac:dyDescent="0.2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D65" s="113" t="str">
        <f>IF(ISBLANK('Rating Sheet'!B78),"",T('Rating Sheet'!B78))</f>
        <v/>
      </c>
      <c r="AE65" s="108"/>
      <c r="AF65" s="108"/>
      <c r="AG65" s="108"/>
      <c r="AH65" s="108"/>
      <c r="AI65" s="108"/>
      <c r="AJ65" s="108"/>
      <c r="AK65" s="108"/>
      <c r="AL65" s="108"/>
      <c r="AM65" s="142"/>
      <c r="AN65" s="142"/>
      <c r="AO65" s="142"/>
      <c r="AP65" s="143"/>
      <c r="AQ65" s="113" t="str">
        <f>IF(ISBLANK('Rating Sheet'!D78),"",'Rating Sheet'!D78)</f>
        <v/>
      </c>
      <c r="AR65" s="108"/>
      <c r="AS65" s="108"/>
      <c r="AT65" s="109"/>
      <c r="AU65" s="113"/>
      <c r="AV65" s="108"/>
      <c r="AW65" s="108"/>
      <c r="AX65" s="109"/>
      <c r="AY65" s="113"/>
      <c r="AZ65" s="108"/>
      <c r="BA65" s="108"/>
      <c r="BB65" s="108"/>
      <c r="BC65" s="109"/>
    </row>
    <row r="66" spans="1:55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D66" s="113" t="str">
        <f>IF(ISBLANK('Rating Sheet'!B79),"",T('Rating Sheet'!B79))</f>
        <v/>
      </c>
      <c r="AE66" s="108"/>
      <c r="AF66" s="108"/>
      <c r="AG66" s="108"/>
      <c r="AH66" s="108"/>
      <c r="AI66" s="108"/>
      <c r="AJ66" s="108"/>
      <c r="AK66" s="108"/>
      <c r="AL66" s="108"/>
      <c r="AM66" s="142"/>
      <c r="AN66" s="142"/>
      <c r="AO66" s="142"/>
      <c r="AP66" s="143"/>
      <c r="AQ66" s="113" t="str">
        <f>IF(ISBLANK('Rating Sheet'!D79),"",'Rating Sheet'!D79)</f>
        <v/>
      </c>
      <c r="AR66" s="108"/>
      <c r="AS66" s="108"/>
      <c r="AT66" s="109"/>
      <c r="AU66" s="113"/>
      <c r="AV66" s="108"/>
      <c r="AW66" s="108"/>
      <c r="AX66" s="109"/>
      <c r="AY66" s="113"/>
      <c r="AZ66" s="108"/>
      <c r="BA66" s="108"/>
      <c r="BB66" s="108"/>
      <c r="BC66" s="109"/>
    </row>
    <row r="67" spans="1:55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D67" s="113" t="str">
        <f>IF(ISBLANK('Rating Sheet'!B80),"",T('Rating Sheet'!B80))</f>
        <v/>
      </c>
      <c r="AE67" s="108"/>
      <c r="AF67" s="108"/>
      <c r="AG67" s="108"/>
      <c r="AH67" s="108"/>
      <c r="AI67" s="108"/>
      <c r="AJ67" s="108"/>
      <c r="AK67" s="108"/>
      <c r="AL67" s="108"/>
      <c r="AM67" s="142"/>
      <c r="AN67" s="142"/>
      <c r="AO67" s="142"/>
      <c r="AP67" s="143"/>
      <c r="AQ67" s="113" t="str">
        <f>IF(ISBLANK('Rating Sheet'!D80),"",'Rating Sheet'!D80)</f>
        <v/>
      </c>
      <c r="AR67" s="108"/>
      <c r="AS67" s="108"/>
      <c r="AT67" s="109"/>
      <c r="AU67" s="113"/>
      <c r="AV67" s="108"/>
      <c r="AW67" s="108"/>
      <c r="AX67" s="109"/>
      <c r="AY67" s="113"/>
      <c r="AZ67" s="108"/>
      <c r="BA67" s="108"/>
      <c r="BB67" s="108"/>
      <c r="BC67" s="109"/>
    </row>
    <row r="68" spans="1:55" x14ac:dyDescent="0.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D68" s="113" t="str">
        <f>IF(ISBLANK('Rating Sheet'!B81),"",T('Rating Sheet'!B81))</f>
        <v/>
      </c>
      <c r="AE68" s="108"/>
      <c r="AF68" s="108"/>
      <c r="AG68" s="108"/>
      <c r="AH68" s="108"/>
      <c r="AI68" s="108"/>
      <c r="AJ68" s="108"/>
      <c r="AK68" s="108"/>
      <c r="AL68" s="108"/>
      <c r="AM68" s="142"/>
      <c r="AN68" s="142"/>
      <c r="AO68" s="142"/>
      <c r="AP68" s="143"/>
      <c r="AQ68" s="113" t="str">
        <f>IF(ISBLANK('Rating Sheet'!D81),"",'Rating Sheet'!D81)</f>
        <v/>
      </c>
      <c r="AR68" s="108"/>
      <c r="AS68" s="108"/>
      <c r="AT68" s="109"/>
      <c r="AU68" s="113"/>
      <c r="AV68" s="108"/>
      <c r="AW68" s="108"/>
      <c r="AX68" s="109"/>
      <c r="AY68" s="113"/>
      <c r="AZ68" s="108"/>
      <c r="BA68" s="108"/>
      <c r="BB68" s="108"/>
      <c r="BC68" s="109"/>
    </row>
    <row r="69" spans="1:55" x14ac:dyDescent="0.2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</row>
    <row r="70" spans="1:55" ht="15" x14ac:dyDescent="0.3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D70" s="99" t="s">
        <v>280</v>
      </c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</row>
    <row r="71" spans="1:55" ht="13.5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D71" s="94" t="s">
        <v>277</v>
      </c>
      <c r="AE71" s="97"/>
      <c r="AF71" s="97"/>
      <c r="AG71" s="97"/>
      <c r="AH71" s="97"/>
      <c r="AI71" s="97"/>
      <c r="AJ71" s="97"/>
      <c r="AK71" s="97"/>
      <c r="AL71" s="97"/>
      <c r="AM71" s="106"/>
      <c r="AN71" s="106"/>
      <c r="AO71" s="106"/>
      <c r="AP71" s="107"/>
      <c r="AQ71" s="94" t="s">
        <v>62</v>
      </c>
      <c r="AR71" s="97"/>
      <c r="AS71" s="97"/>
      <c r="AT71" s="92"/>
      <c r="AU71" s="94" t="s">
        <v>278</v>
      </c>
      <c r="AV71" s="95"/>
      <c r="AW71" s="95"/>
      <c r="AX71" s="96"/>
      <c r="AY71" s="94" t="s">
        <v>281</v>
      </c>
      <c r="AZ71" s="95"/>
      <c r="BA71" s="95"/>
      <c r="BB71" s="95"/>
      <c r="BC71" s="96"/>
    </row>
    <row r="72" spans="1:55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D72" s="113" t="str">
        <f>IF(ISBLANK('Rating Sheet'!B82),"",T('Rating Sheet'!B82))</f>
        <v/>
      </c>
      <c r="AE72" s="108"/>
      <c r="AF72" s="108"/>
      <c r="AG72" s="108"/>
      <c r="AH72" s="108"/>
      <c r="AI72" s="108"/>
      <c r="AJ72" s="108"/>
      <c r="AK72" s="108"/>
      <c r="AL72" s="108"/>
      <c r="AM72" s="142"/>
      <c r="AN72" s="142"/>
      <c r="AO72" s="142"/>
      <c r="AP72" s="143"/>
      <c r="AQ72" s="113" t="str">
        <f>IF(ISBLANK('Rating Sheet'!D82),"",'Rating Sheet'!D82)</f>
        <v/>
      </c>
      <c r="AR72" s="108"/>
      <c r="AS72" s="108"/>
      <c r="AT72" s="109"/>
      <c r="AU72" s="113"/>
      <c r="AV72" s="108"/>
      <c r="AW72" s="108"/>
      <c r="AX72" s="109"/>
      <c r="AY72" s="113"/>
      <c r="AZ72" s="108"/>
      <c r="BA72" s="108"/>
      <c r="BB72" s="108"/>
      <c r="BC72" s="109"/>
    </row>
    <row r="73" spans="1:55" x14ac:dyDescent="0.2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D73" s="113" t="str">
        <f>IF(ISBLANK('Rating Sheet'!B83),"",T('Rating Sheet'!B83))</f>
        <v/>
      </c>
      <c r="AE73" s="108"/>
      <c r="AF73" s="108"/>
      <c r="AG73" s="108"/>
      <c r="AH73" s="108"/>
      <c r="AI73" s="108"/>
      <c r="AJ73" s="108"/>
      <c r="AK73" s="108"/>
      <c r="AL73" s="108"/>
      <c r="AM73" s="142"/>
      <c r="AN73" s="142"/>
      <c r="AO73" s="142"/>
      <c r="AP73" s="143"/>
      <c r="AQ73" s="113" t="str">
        <f>IF(ISBLANK('Rating Sheet'!D83),"",'Rating Sheet'!D83)</f>
        <v/>
      </c>
      <c r="AR73" s="108"/>
      <c r="AS73" s="108"/>
      <c r="AT73" s="109"/>
      <c r="AU73" s="113"/>
      <c r="AV73" s="108"/>
      <c r="AW73" s="108"/>
      <c r="AX73" s="109"/>
      <c r="AY73" s="113"/>
      <c r="AZ73" s="108"/>
      <c r="BA73" s="108"/>
      <c r="BB73" s="108"/>
      <c r="BC73" s="109"/>
    </row>
    <row r="74" spans="1:55" x14ac:dyDescent="0.2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D74" s="113" t="str">
        <f>IF(ISBLANK('Rating Sheet'!B84),"",T('Rating Sheet'!B84))</f>
        <v/>
      </c>
      <c r="AE74" s="108"/>
      <c r="AF74" s="108"/>
      <c r="AG74" s="108"/>
      <c r="AH74" s="108"/>
      <c r="AI74" s="108"/>
      <c r="AJ74" s="108"/>
      <c r="AK74" s="108"/>
      <c r="AL74" s="108"/>
      <c r="AM74" s="142"/>
      <c r="AN74" s="142"/>
      <c r="AO74" s="142"/>
      <c r="AP74" s="143"/>
      <c r="AQ74" s="113" t="str">
        <f>IF(ISBLANK('Rating Sheet'!D84),"",'Rating Sheet'!D84)</f>
        <v/>
      </c>
      <c r="AR74" s="108"/>
      <c r="AS74" s="108"/>
      <c r="AT74" s="109"/>
      <c r="AU74" s="113"/>
      <c r="AV74" s="108"/>
      <c r="AW74" s="108"/>
      <c r="AX74" s="109"/>
      <c r="AY74" s="113"/>
      <c r="AZ74" s="108"/>
      <c r="BA74" s="108"/>
      <c r="BB74" s="108"/>
      <c r="BC74" s="109"/>
    </row>
    <row r="75" spans="1:55" x14ac:dyDescent="0.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D75" s="113" t="str">
        <f>IF(ISBLANK('Rating Sheet'!B85),"",T('Rating Sheet'!B85))</f>
        <v/>
      </c>
      <c r="AE75" s="108"/>
      <c r="AF75" s="108"/>
      <c r="AG75" s="108"/>
      <c r="AH75" s="108"/>
      <c r="AI75" s="108"/>
      <c r="AJ75" s="108"/>
      <c r="AK75" s="108"/>
      <c r="AL75" s="108"/>
      <c r="AM75" s="142"/>
      <c r="AN75" s="142"/>
      <c r="AO75" s="142"/>
      <c r="AP75" s="143"/>
      <c r="AQ75" s="113" t="str">
        <f>IF(ISBLANK('Rating Sheet'!D85),"",'Rating Sheet'!D85)</f>
        <v/>
      </c>
      <c r="AR75" s="108"/>
      <c r="AS75" s="108"/>
      <c r="AT75" s="109"/>
      <c r="AU75" s="113"/>
      <c r="AV75" s="108"/>
      <c r="AW75" s="108"/>
      <c r="AX75" s="109"/>
      <c r="AY75" s="113"/>
      <c r="AZ75" s="108"/>
      <c r="BA75" s="108"/>
      <c r="BB75" s="108"/>
      <c r="BC75" s="109"/>
    </row>
    <row r="76" spans="1:55" x14ac:dyDescent="0.2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D76" s="113" t="str">
        <f>IF(ISBLANK('Rating Sheet'!B86),"",T('Rating Sheet'!B86))</f>
        <v/>
      </c>
      <c r="AE76" s="108"/>
      <c r="AF76" s="108"/>
      <c r="AG76" s="108"/>
      <c r="AH76" s="108"/>
      <c r="AI76" s="108"/>
      <c r="AJ76" s="108"/>
      <c r="AK76" s="108"/>
      <c r="AL76" s="108"/>
      <c r="AM76" s="142"/>
      <c r="AN76" s="142"/>
      <c r="AO76" s="142"/>
      <c r="AP76" s="143"/>
      <c r="AQ76" s="113" t="str">
        <f>IF(ISBLANK('Rating Sheet'!D86),"",'Rating Sheet'!D86)</f>
        <v/>
      </c>
      <c r="AR76" s="108"/>
      <c r="AS76" s="108"/>
      <c r="AT76" s="109"/>
      <c r="AU76" s="113"/>
      <c r="AV76" s="108"/>
      <c r="AW76" s="108"/>
      <c r="AX76" s="109"/>
      <c r="AY76" s="113"/>
      <c r="AZ76" s="108"/>
      <c r="BA76" s="108"/>
      <c r="BB76" s="108"/>
      <c r="BC76" s="109"/>
    </row>
    <row r="77" spans="1:55" x14ac:dyDescent="0.2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D77" s="113" t="str">
        <f>IF(ISBLANK('Rating Sheet'!B87),"",T('Rating Sheet'!B87))</f>
        <v/>
      </c>
      <c r="AE77" s="108"/>
      <c r="AF77" s="108"/>
      <c r="AG77" s="108"/>
      <c r="AH77" s="108"/>
      <c r="AI77" s="108"/>
      <c r="AJ77" s="108"/>
      <c r="AK77" s="108"/>
      <c r="AL77" s="108"/>
      <c r="AM77" s="142"/>
      <c r="AN77" s="142"/>
      <c r="AO77" s="142"/>
      <c r="AP77" s="143"/>
      <c r="AQ77" s="113" t="str">
        <f>IF(ISBLANK('Rating Sheet'!D87),"",'Rating Sheet'!D87)</f>
        <v/>
      </c>
      <c r="AR77" s="108"/>
      <c r="AS77" s="108"/>
      <c r="AT77" s="109"/>
      <c r="AU77" s="113"/>
      <c r="AV77" s="108"/>
      <c r="AW77" s="108"/>
      <c r="AX77" s="109"/>
      <c r="AY77" s="113"/>
      <c r="AZ77" s="108"/>
      <c r="BA77" s="108"/>
      <c r="BB77" s="108"/>
      <c r="BC77" s="109"/>
    </row>
    <row r="78" spans="1:55" x14ac:dyDescent="0.2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D78" s="113" t="str">
        <f>IF(ISBLANK('Rating Sheet'!B88),"",T('Rating Sheet'!B88))</f>
        <v/>
      </c>
      <c r="AE78" s="108"/>
      <c r="AF78" s="108"/>
      <c r="AG78" s="108"/>
      <c r="AH78" s="108"/>
      <c r="AI78" s="108"/>
      <c r="AJ78" s="108"/>
      <c r="AK78" s="108"/>
      <c r="AL78" s="108"/>
      <c r="AM78" s="142"/>
      <c r="AN78" s="142"/>
      <c r="AO78" s="142"/>
      <c r="AP78" s="143"/>
      <c r="AQ78" s="113" t="str">
        <f>IF(ISBLANK('Rating Sheet'!D88),"",'Rating Sheet'!D88)</f>
        <v/>
      </c>
      <c r="AR78" s="108"/>
      <c r="AS78" s="108"/>
      <c r="AT78" s="109"/>
      <c r="AU78" s="113"/>
      <c r="AV78" s="108"/>
      <c r="AW78" s="108"/>
      <c r="AX78" s="109"/>
      <c r="AY78" s="113"/>
      <c r="AZ78" s="108"/>
      <c r="BA78" s="108"/>
      <c r="BB78" s="108"/>
      <c r="BC78" s="109"/>
    </row>
    <row r="79" spans="1:55" x14ac:dyDescent="0.2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D79" s="113" t="str">
        <f>IF(ISBLANK('Rating Sheet'!B89),"",T('Rating Sheet'!B89))</f>
        <v/>
      </c>
      <c r="AE79" s="108"/>
      <c r="AF79" s="108"/>
      <c r="AG79" s="108"/>
      <c r="AH79" s="108"/>
      <c r="AI79" s="108"/>
      <c r="AJ79" s="108"/>
      <c r="AK79" s="108"/>
      <c r="AL79" s="108"/>
      <c r="AM79" s="142"/>
      <c r="AN79" s="142"/>
      <c r="AO79" s="142"/>
      <c r="AP79" s="143"/>
      <c r="AQ79" s="113" t="str">
        <f>IF(ISBLANK('Rating Sheet'!D89),"",'Rating Sheet'!D89)</f>
        <v/>
      </c>
      <c r="AR79" s="108"/>
      <c r="AS79" s="108"/>
      <c r="AT79" s="109"/>
      <c r="AU79" s="113"/>
      <c r="AV79" s="108"/>
      <c r="AW79" s="108"/>
      <c r="AX79" s="109"/>
      <c r="AY79" s="113"/>
      <c r="AZ79" s="108"/>
      <c r="BA79" s="108"/>
      <c r="BB79" s="108"/>
      <c r="BC79" s="109"/>
    </row>
    <row r="80" spans="1:55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D80" s="113" t="str">
        <f>IF(ISBLANK('Rating Sheet'!B90),"",T('Rating Sheet'!B90))</f>
        <v/>
      </c>
      <c r="AE80" s="108"/>
      <c r="AF80" s="108"/>
      <c r="AG80" s="108"/>
      <c r="AH80" s="108"/>
      <c r="AI80" s="108"/>
      <c r="AJ80" s="108"/>
      <c r="AK80" s="108"/>
      <c r="AL80" s="108"/>
      <c r="AM80" s="142"/>
      <c r="AN80" s="142"/>
      <c r="AO80" s="142"/>
      <c r="AP80" s="143"/>
      <c r="AQ80" s="113" t="str">
        <f>IF(ISBLANK('Rating Sheet'!D90),"",'Rating Sheet'!D90)</f>
        <v/>
      </c>
      <c r="AR80" s="108"/>
      <c r="AS80" s="108"/>
      <c r="AT80" s="109"/>
      <c r="AU80" s="113"/>
      <c r="AV80" s="108"/>
      <c r="AW80" s="108"/>
      <c r="AX80" s="109"/>
      <c r="AY80" s="113"/>
      <c r="AZ80" s="108"/>
      <c r="BA80" s="108"/>
      <c r="BB80" s="108"/>
      <c r="BC80" s="109"/>
    </row>
    <row r="81" spans="1:55" x14ac:dyDescent="0.2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D81" s="113" t="str">
        <f>IF(ISBLANK('Rating Sheet'!B91),"",T('Rating Sheet'!B91))</f>
        <v/>
      </c>
      <c r="AE81" s="108"/>
      <c r="AF81" s="108"/>
      <c r="AG81" s="108"/>
      <c r="AH81" s="108"/>
      <c r="AI81" s="108"/>
      <c r="AJ81" s="108"/>
      <c r="AK81" s="108"/>
      <c r="AL81" s="108"/>
      <c r="AM81" s="142"/>
      <c r="AN81" s="142"/>
      <c r="AO81" s="142"/>
      <c r="AP81" s="143"/>
      <c r="AQ81" s="113" t="str">
        <f>IF(ISBLANK('Rating Sheet'!D91),"",'Rating Sheet'!D91)</f>
        <v/>
      </c>
      <c r="AR81" s="108"/>
      <c r="AS81" s="108"/>
      <c r="AT81" s="109"/>
      <c r="AU81" s="113"/>
      <c r="AV81" s="108"/>
      <c r="AW81" s="108"/>
      <c r="AX81" s="109"/>
      <c r="AY81" s="113"/>
      <c r="AZ81" s="108"/>
      <c r="BA81" s="108"/>
      <c r="BB81" s="108"/>
      <c r="BC81" s="109"/>
    </row>
    <row r="82" spans="1:55" x14ac:dyDescent="0.2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D82" s="113" t="str">
        <f>IF(ISBLANK('Rating Sheet'!B92),"",T('Rating Sheet'!B92))</f>
        <v/>
      </c>
      <c r="AE82" s="108"/>
      <c r="AF82" s="108"/>
      <c r="AG82" s="108"/>
      <c r="AH82" s="108"/>
      <c r="AI82" s="108"/>
      <c r="AJ82" s="108"/>
      <c r="AK82" s="108"/>
      <c r="AL82" s="108"/>
      <c r="AM82" s="142"/>
      <c r="AN82" s="142"/>
      <c r="AO82" s="142"/>
      <c r="AP82" s="143"/>
      <c r="AQ82" s="113" t="str">
        <f>IF(ISBLANK('Rating Sheet'!D92),"",'Rating Sheet'!D92)</f>
        <v/>
      </c>
      <c r="AR82" s="108"/>
      <c r="AS82" s="108"/>
      <c r="AT82" s="109"/>
      <c r="AU82" s="113"/>
      <c r="AV82" s="108"/>
      <c r="AW82" s="108"/>
      <c r="AX82" s="109"/>
      <c r="AY82" s="113"/>
      <c r="AZ82" s="108"/>
      <c r="BA82" s="108"/>
      <c r="BB82" s="108"/>
      <c r="BC82" s="109"/>
    </row>
    <row r="83" spans="1:55" x14ac:dyDescent="0.2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D83" s="113" t="str">
        <f>IF(ISBLANK('Rating Sheet'!B93),"",T('Rating Sheet'!B93))</f>
        <v/>
      </c>
      <c r="AE83" s="108"/>
      <c r="AF83" s="108"/>
      <c r="AG83" s="108"/>
      <c r="AH83" s="108"/>
      <c r="AI83" s="108"/>
      <c r="AJ83" s="108"/>
      <c r="AK83" s="108"/>
      <c r="AL83" s="108"/>
      <c r="AM83" s="142"/>
      <c r="AN83" s="142"/>
      <c r="AO83" s="142"/>
      <c r="AP83" s="143"/>
      <c r="AQ83" s="113" t="str">
        <f>IF(ISBLANK('Rating Sheet'!D93),"",'Rating Sheet'!D93)</f>
        <v/>
      </c>
      <c r="AR83" s="108"/>
      <c r="AS83" s="108"/>
      <c r="AT83" s="109"/>
      <c r="AU83" s="113"/>
      <c r="AV83" s="108"/>
      <c r="AW83" s="108"/>
      <c r="AX83" s="109"/>
      <c r="AY83" s="113"/>
      <c r="AZ83" s="108"/>
      <c r="BA83" s="108"/>
      <c r="BB83" s="108"/>
      <c r="BC83" s="109"/>
    </row>
    <row r="84" spans="1:55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</row>
    <row r="85" spans="1:55" ht="15" x14ac:dyDescent="0.3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D85" s="99" t="s">
        <v>1180</v>
      </c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</row>
    <row r="86" spans="1:55" ht="15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D86" s="94" t="s">
        <v>1181</v>
      </c>
      <c r="AE86" s="95"/>
      <c r="AF86" s="95"/>
      <c r="AG86" s="95"/>
      <c r="AH86" s="95"/>
      <c r="AI86" s="95"/>
      <c r="AJ86" s="95"/>
      <c r="AK86" s="95"/>
      <c r="AL86" s="95"/>
      <c r="AM86" s="144"/>
      <c r="AN86" s="144"/>
      <c r="AO86" s="144"/>
      <c r="AP86" s="145"/>
      <c r="AQ86" s="94" t="s">
        <v>62</v>
      </c>
      <c r="AR86" s="95"/>
      <c r="AS86" s="95"/>
      <c r="AT86" s="96"/>
      <c r="AU86" s="94" t="s">
        <v>278</v>
      </c>
      <c r="AV86" s="95"/>
      <c r="AW86" s="95"/>
      <c r="AX86" s="96"/>
      <c r="AY86" s="94" t="s">
        <v>21</v>
      </c>
      <c r="AZ86" s="95"/>
      <c r="BA86" s="95"/>
      <c r="BB86" s="95"/>
      <c r="BC86" s="96"/>
    </row>
    <row r="87" spans="1:55" ht="14.25" x14ac:dyDescent="0.2">
      <c r="A87" s="140" t="s">
        <v>1037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D87" s="113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9"/>
      <c r="AQ87" s="113"/>
      <c r="AR87" s="108"/>
      <c r="AS87" s="108"/>
      <c r="AT87" s="109"/>
      <c r="AU87" s="113"/>
      <c r="AV87" s="108"/>
      <c r="AW87" s="108"/>
      <c r="AX87" s="109"/>
      <c r="AY87" s="113"/>
      <c r="AZ87" s="108"/>
      <c r="BA87" s="108"/>
      <c r="BB87" s="108"/>
      <c r="BC87" s="109"/>
    </row>
    <row r="88" spans="1:55" x14ac:dyDescent="0.2">
      <c r="A88" s="146" t="s">
        <v>1026</v>
      </c>
      <c r="B88" s="147"/>
      <c r="C88" s="147"/>
      <c r="D88" s="147"/>
      <c r="E88" s="147"/>
      <c r="F88" s="147"/>
      <c r="G88" s="148"/>
      <c r="H88" s="146" t="s">
        <v>1027</v>
      </c>
      <c r="I88" s="147"/>
      <c r="J88" s="147"/>
      <c r="K88" s="147"/>
      <c r="L88" s="147"/>
      <c r="M88" s="147"/>
      <c r="N88" s="148"/>
      <c r="O88" s="146" t="s">
        <v>1028</v>
      </c>
      <c r="P88" s="149"/>
      <c r="Q88" s="149"/>
      <c r="R88" s="149"/>
      <c r="S88" s="149"/>
      <c r="T88" s="149"/>
      <c r="U88" s="149"/>
      <c r="V88" s="146" t="s">
        <v>1029</v>
      </c>
      <c r="W88" s="149"/>
      <c r="X88" s="149"/>
      <c r="Y88" s="149"/>
      <c r="Z88" s="149"/>
      <c r="AA88" s="149"/>
      <c r="AB88" s="150"/>
      <c r="AC88" s="17"/>
      <c r="AD88" s="113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9"/>
      <c r="AQ88" s="113"/>
      <c r="AR88" s="108"/>
      <c r="AS88" s="108"/>
      <c r="AT88" s="109"/>
      <c r="AU88" s="113"/>
      <c r="AV88" s="108"/>
      <c r="AW88" s="108"/>
      <c r="AX88" s="109"/>
      <c r="AY88" s="113"/>
      <c r="AZ88" s="108"/>
      <c r="BA88" s="108"/>
      <c r="BB88" s="108"/>
      <c r="BC88" s="109"/>
    </row>
    <row r="89" spans="1:55" ht="6.75" customHeight="1" x14ac:dyDescent="0.2">
      <c r="A89" s="58"/>
      <c r="B89" s="84" t="s">
        <v>1085</v>
      </c>
      <c r="C89" s="87"/>
      <c r="D89" s="87"/>
      <c r="E89" s="87"/>
      <c r="F89" s="87"/>
      <c r="G89" s="88"/>
      <c r="H89" s="58"/>
      <c r="I89" s="84" t="s">
        <v>1109</v>
      </c>
      <c r="J89" s="85"/>
      <c r="K89" s="85"/>
      <c r="L89" s="85"/>
      <c r="M89" s="85"/>
      <c r="N89" s="86"/>
      <c r="O89" s="58"/>
      <c r="P89" s="84" t="s">
        <v>1038</v>
      </c>
      <c r="Q89" s="87"/>
      <c r="R89" s="87"/>
      <c r="S89" s="87"/>
      <c r="T89" s="87"/>
      <c r="U89" s="87"/>
      <c r="V89" s="58"/>
      <c r="W89" s="84" t="s">
        <v>1061</v>
      </c>
      <c r="X89" s="87"/>
      <c r="Y89" s="87"/>
      <c r="Z89" s="87"/>
      <c r="AA89" s="87"/>
      <c r="AB89" s="88"/>
      <c r="AD89" s="129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6"/>
      <c r="AQ89" s="129"/>
      <c r="AR89" s="130"/>
      <c r="AS89" s="130"/>
      <c r="AT89" s="131"/>
      <c r="AU89" s="129"/>
      <c r="AV89" s="130"/>
      <c r="AW89" s="130"/>
      <c r="AX89" s="131"/>
      <c r="AY89" s="129"/>
      <c r="AZ89" s="130"/>
      <c r="BA89" s="130"/>
      <c r="BB89" s="130"/>
      <c r="BC89" s="131"/>
    </row>
    <row r="90" spans="1:55" ht="6.75" customHeight="1" x14ac:dyDescent="0.2">
      <c r="A90" s="58"/>
      <c r="B90" s="84" t="s">
        <v>1086</v>
      </c>
      <c r="C90" s="85"/>
      <c r="D90" s="85"/>
      <c r="E90" s="85"/>
      <c r="F90" s="85"/>
      <c r="G90" s="86"/>
      <c r="H90" s="58"/>
      <c r="I90" s="84" t="s">
        <v>1110</v>
      </c>
      <c r="J90" s="85"/>
      <c r="K90" s="85"/>
      <c r="L90" s="85"/>
      <c r="M90" s="85"/>
      <c r="N90" s="86"/>
      <c r="O90" s="58"/>
      <c r="P90" s="84" t="s">
        <v>1039</v>
      </c>
      <c r="Q90" s="85"/>
      <c r="R90" s="85"/>
      <c r="S90" s="85"/>
      <c r="T90" s="85"/>
      <c r="U90" s="85"/>
      <c r="V90" s="58"/>
      <c r="W90" s="84" t="s">
        <v>1062</v>
      </c>
      <c r="X90" s="85"/>
      <c r="Y90" s="85"/>
      <c r="Z90" s="85"/>
      <c r="AA90" s="85"/>
      <c r="AB90" s="86"/>
      <c r="AD90" s="137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9"/>
      <c r="AQ90" s="132"/>
      <c r="AR90" s="133"/>
      <c r="AS90" s="133"/>
      <c r="AT90" s="134"/>
      <c r="AU90" s="132"/>
      <c r="AV90" s="133"/>
      <c r="AW90" s="133"/>
      <c r="AX90" s="134"/>
      <c r="AY90" s="132"/>
      <c r="AZ90" s="133"/>
      <c r="BA90" s="133"/>
      <c r="BB90" s="133"/>
      <c r="BC90" s="134"/>
    </row>
    <row r="91" spans="1:55" ht="6.75" customHeight="1" x14ac:dyDescent="0.2">
      <c r="A91" s="58"/>
      <c r="B91" s="84" t="s">
        <v>1087</v>
      </c>
      <c r="C91" s="85"/>
      <c r="D91" s="85"/>
      <c r="E91" s="85"/>
      <c r="F91" s="85"/>
      <c r="G91" s="86"/>
      <c r="H91" s="58"/>
      <c r="I91" s="84" t="s">
        <v>1111</v>
      </c>
      <c r="J91" s="85"/>
      <c r="K91" s="85"/>
      <c r="L91" s="85"/>
      <c r="M91" s="85"/>
      <c r="N91" s="86"/>
      <c r="O91" s="58"/>
      <c r="P91" s="84" t="s">
        <v>1040</v>
      </c>
      <c r="Q91" s="85"/>
      <c r="R91" s="85"/>
      <c r="S91" s="85"/>
      <c r="T91" s="85"/>
      <c r="U91" s="85"/>
      <c r="V91" s="58"/>
      <c r="W91" s="84" t="s">
        <v>1063</v>
      </c>
      <c r="X91" s="85"/>
      <c r="Y91" s="85"/>
      <c r="Z91" s="85"/>
      <c r="AA91" s="85"/>
      <c r="AB91" s="86"/>
      <c r="AD91" s="129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6"/>
      <c r="AQ91" s="129"/>
      <c r="AR91" s="135"/>
      <c r="AS91" s="135"/>
      <c r="AT91" s="136"/>
      <c r="AU91" s="129"/>
      <c r="AV91" s="135"/>
      <c r="AW91" s="135"/>
      <c r="AX91" s="136"/>
      <c r="AY91" s="129"/>
      <c r="AZ91" s="135"/>
      <c r="BA91" s="135"/>
      <c r="BB91" s="135"/>
      <c r="BC91" s="136"/>
    </row>
    <row r="92" spans="1:55" ht="6.75" customHeight="1" x14ac:dyDescent="0.2">
      <c r="A92" s="58"/>
      <c r="B92" s="84" t="s">
        <v>1088</v>
      </c>
      <c r="C92" s="85"/>
      <c r="D92" s="85"/>
      <c r="E92" s="85"/>
      <c r="F92" s="85"/>
      <c r="G92" s="86"/>
      <c r="H92" s="58"/>
      <c r="I92" s="84" t="s">
        <v>1112</v>
      </c>
      <c r="J92" s="85"/>
      <c r="K92" s="85"/>
      <c r="L92" s="85"/>
      <c r="M92" s="85"/>
      <c r="N92" s="86"/>
      <c r="O92" s="58"/>
      <c r="P92" s="84" t="s">
        <v>1041</v>
      </c>
      <c r="Q92" s="85"/>
      <c r="R92" s="85"/>
      <c r="S92" s="85"/>
      <c r="T92" s="85"/>
      <c r="U92" s="85"/>
      <c r="V92" s="58"/>
      <c r="W92" s="84" t="s">
        <v>1064</v>
      </c>
      <c r="X92" s="85"/>
      <c r="Y92" s="85"/>
      <c r="Z92" s="85"/>
      <c r="AA92" s="85"/>
      <c r="AB92" s="86"/>
      <c r="AD92" s="137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9"/>
      <c r="AQ92" s="132"/>
      <c r="AR92" s="133"/>
      <c r="AS92" s="133"/>
      <c r="AT92" s="134"/>
      <c r="AU92" s="132"/>
      <c r="AV92" s="133"/>
      <c r="AW92" s="133"/>
      <c r="AX92" s="134"/>
      <c r="AY92" s="132"/>
      <c r="AZ92" s="133"/>
      <c r="BA92" s="133"/>
      <c r="BB92" s="133"/>
      <c r="BC92" s="134"/>
    </row>
    <row r="93" spans="1:55" ht="6.75" customHeight="1" x14ac:dyDescent="0.2">
      <c r="A93" s="58"/>
      <c r="B93" s="84" t="s">
        <v>1089</v>
      </c>
      <c r="C93" s="85"/>
      <c r="D93" s="85"/>
      <c r="E93" s="85"/>
      <c r="F93" s="85"/>
      <c r="G93" s="86"/>
      <c r="H93" s="58"/>
      <c r="I93" s="84" t="s">
        <v>1113</v>
      </c>
      <c r="J93" s="85"/>
      <c r="K93" s="85"/>
      <c r="L93" s="85"/>
      <c r="M93" s="85"/>
      <c r="N93" s="86"/>
      <c r="O93" s="58"/>
      <c r="P93" s="84" t="s">
        <v>1042</v>
      </c>
      <c r="Q93" s="85"/>
      <c r="R93" s="85"/>
      <c r="S93" s="85"/>
      <c r="T93" s="85"/>
      <c r="U93" s="85"/>
      <c r="V93" s="58"/>
      <c r="W93" s="84" t="s">
        <v>1065</v>
      </c>
      <c r="X93" s="85"/>
      <c r="Y93" s="85"/>
      <c r="Z93" s="85"/>
      <c r="AA93" s="85"/>
      <c r="AB93" s="86"/>
      <c r="AD93" s="129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6"/>
      <c r="AQ93" s="129"/>
      <c r="AR93" s="135"/>
      <c r="AS93" s="135"/>
      <c r="AT93" s="136"/>
      <c r="AU93" s="129"/>
      <c r="AV93" s="135"/>
      <c r="AW93" s="135"/>
      <c r="AX93" s="136"/>
      <c r="AY93" s="129"/>
      <c r="AZ93" s="135"/>
      <c r="BA93" s="135"/>
      <c r="BB93" s="135"/>
      <c r="BC93" s="136"/>
    </row>
    <row r="94" spans="1:55" ht="6.75" customHeight="1" x14ac:dyDescent="0.2">
      <c r="A94" s="58"/>
      <c r="B94" s="84" t="s">
        <v>1090</v>
      </c>
      <c r="C94" s="85"/>
      <c r="D94" s="85"/>
      <c r="E94" s="85"/>
      <c r="F94" s="85"/>
      <c r="G94" s="86"/>
      <c r="H94" s="58"/>
      <c r="I94" s="84" t="s">
        <v>1114</v>
      </c>
      <c r="J94" s="85"/>
      <c r="K94" s="85"/>
      <c r="L94" s="85"/>
      <c r="M94" s="85"/>
      <c r="N94" s="86"/>
      <c r="O94" s="58"/>
      <c r="P94" s="84" t="s">
        <v>1043</v>
      </c>
      <c r="Q94" s="85"/>
      <c r="R94" s="85"/>
      <c r="S94" s="85"/>
      <c r="T94" s="85"/>
      <c r="U94" s="85"/>
      <c r="V94" s="58"/>
      <c r="W94" s="84" t="s">
        <v>1066</v>
      </c>
      <c r="X94" s="85"/>
      <c r="Y94" s="85"/>
      <c r="Z94" s="85"/>
      <c r="AA94" s="85"/>
      <c r="AB94" s="86"/>
      <c r="AD94" s="137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9"/>
      <c r="AQ94" s="132"/>
      <c r="AR94" s="133"/>
      <c r="AS94" s="133"/>
      <c r="AT94" s="134"/>
      <c r="AU94" s="132"/>
      <c r="AV94" s="133"/>
      <c r="AW94" s="133"/>
      <c r="AX94" s="134"/>
      <c r="AY94" s="132"/>
      <c r="AZ94" s="133"/>
      <c r="BA94" s="133"/>
      <c r="BB94" s="133"/>
      <c r="BC94" s="134"/>
    </row>
    <row r="95" spans="1:55" ht="6.75" customHeight="1" x14ac:dyDescent="0.2">
      <c r="A95" s="58"/>
      <c r="B95" s="84" t="s">
        <v>1091</v>
      </c>
      <c r="C95" s="85"/>
      <c r="D95" s="85"/>
      <c r="E95" s="85"/>
      <c r="F95" s="85"/>
      <c r="G95" s="86"/>
      <c r="H95" s="58"/>
      <c r="I95" s="84" t="s">
        <v>1115</v>
      </c>
      <c r="J95" s="85"/>
      <c r="K95" s="85"/>
      <c r="L95" s="85"/>
      <c r="M95" s="85"/>
      <c r="N95" s="86"/>
      <c r="O95" s="58"/>
      <c r="P95" s="84" t="s">
        <v>1044</v>
      </c>
      <c r="Q95" s="85"/>
      <c r="R95" s="85"/>
      <c r="S95" s="85"/>
      <c r="T95" s="85"/>
      <c r="U95" s="85"/>
      <c r="V95" s="58"/>
      <c r="W95" s="84" t="s">
        <v>1067</v>
      </c>
      <c r="X95" s="85"/>
      <c r="Y95" s="85"/>
      <c r="Z95" s="85"/>
      <c r="AA95" s="85"/>
      <c r="AB95" s="86"/>
      <c r="AD95" s="129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6"/>
      <c r="AQ95" s="129"/>
      <c r="AR95" s="135"/>
      <c r="AS95" s="135"/>
      <c r="AT95" s="136"/>
      <c r="AU95" s="129"/>
      <c r="AV95" s="135"/>
      <c r="AW95" s="135"/>
      <c r="AX95" s="136"/>
      <c r="AY95" s="129"/>
      <c r="AZ95" s="135"/>
      <c r="BA95" s="135"/>
      <c r="BB95" s="135"/>
      <c r="BC95" s="136"/>
    </row>
    <row r="96" spans="1:55" ht="6.75" customHeight="1" x14ac:dyDescent="0.2">
      <c r="A96" s="58"/>
      <c r="B96" s="84" t="s">
        <v>1092</v>
      </c>
      <c r="C96" s="85"/>
      <c r="D96" s="85"/>
      <c r="E96" s="85"/>
      <c r="F96" s="85"/>
      <c r="G96" s="86"/>
      <c r="H96" s="58"/>
      <c r="I96" s="84" t="s">
        <v>1116</v>
      </c>
      <c r="J96" s="85"/>
      <c r="K96" s="85"/>
      <c r="L96" s="85"/>
      <c r="M96" s="85"/>
      <c r="N96" s="86"/>
      <c r="O96" s="58"/>
      <c r="P96" s="84" t="s">
        <v>1045</v>
      </c>
      <c r="Q96" s="85"/>
      <c r="R96" s="85"/>
      <c r="S96" s="85"/>
      <c r="T96" s="85"/>
      <c r="U96" s="85"/>
      <c r="V96" s="58"/>
      <c r="W96" s="84" t="s">
        <v>1068</v>
      </c>
      <c r="X96" s="85"/>
      <c r="Y96" s="85"/>
      <c r="Z96" s="85"/>
      <c r="AA96" s="85"/>
      <c r="AB96" s="86"/>
      <c r="AD96" s="137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9"/>
      <c r="AQ96" s="132"/>
      <c r="AR96" s="133"/>
      <c r="AS96" s="133"/>
      <c r="AT96" s="134"/>
      <c r="AU96" s="132"/>
      <c r="AV96" s="133"/>
      <c r="AW96" s="133"/>
      <c r="AX96" s="134"/>
      <c r="AY96" s="132"/>
      <c r="AZ96" s="133"/>
      <c r="BA96" s="133"/>
      <c r="BB96" s="133"/>
      <c r="BC96" s="134"/>
    </row>
    <row r="97" spans="1:55" ht="6.75" customHeight="1" x14ac:dyDescent="0.2">
      <c r="A97" s="58"/>
      <c r="B97" s="84" t="s">
        <v>1094</v>
      </c>
      <c r="C97" s="85"/>
      <c r="D97" s="85"/>
      <c r="E97" s="85"/>
      <c r="F97" s="85"/>
      <c r="G97" s="86"/>
      <c r="H97" s="58"/>
      <c r="I97" s="84" t="s">
        <v>1117</v>
      </c>
      <c r="J97" s="85"/>
      <c r="K97" s="85"/>
      <c r="L97" s="85"/>
      <c r="M97" s="85"/>
      <c r="N97" s="86"/>
      <c r="O97" s="58"/>
      <c r="P97" s="84" t="s">
        <v>1046</v>
      </c>
      <c r="Q97" s="85"/>
      <c r="R97" s="85"/>
      <c r="S97" s="85"/>
      <c r="T97" s="85"/>
      <c r="U97" s="85"/>
      <c r="V97" s="58"/>
      <c r="W97" s="84" t="s">
        <v>1069</v>
      </c>
      <c r="X97" s="85"/>
      <c r="Y97" s="85"/>
      <c r="Z97" s="85"/>
      <c r="AA97" s="85"/>
      <c r="AB97" s="86"/>
      <c r="AD97" s="129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6"/>
      <c r="AQ97" s="129"/>
      <c r="AR97" s="135"/>
      <c r="AS97" s="135"/>
      <c r="AT97" s="136"/>
      <c r="AU97" s="129"/>
      <c r="AV97" s="135"/>
      <c r="AW97" s="135"/>
      <c r="AX97" s="136"/>
      <c r="AY97" s="129"/>
      <c r="AZ97" s="135"/>
      <c r="BA97" s="135"/>
      <c r="BB97" s="135"/>
      <c r="BC97" s="136"/>
    </row>
    <row r="98" spans="1:55" ht="6.75" customHeight="1" x14ac:dyDescent="0.2">
      <c r="A98" s="58"/>
      <c r="B98" s="84" t="s">
        <v>1093</v>
      </c>
      <c r="C98" s="85"/>
      <c r="D98" s="85"/>
      <c r="E98" s="85"/>
      <c r="F98" s="85"/>
      <c r="G98" s="86"/>
      <c r="H98" s="58"/>
      <c r="I98" s="84" t="s">
        <v>1118</v>
      </c>
      <c r="J98" s="85"/>
      <c r="K98" s="85"/>
      <c r="L98" s="85"/>
      <c r="M98" s="85"/>
      <c r="N98" s="86"/>
      <c r="O98" s="58"/>
      <c r="P98" s="84" t="s">
        <v>1047</v>
      </c>
      <c r="Q98" s="85"/>
      <c r="R98" s="85"/>
      <c r="S98" s="85"/>
      <c r="T98" s="85"/>
      <c r="U98" s="85"/>
      <c r="V98" s="58"/>
      <c r="W98" s="84" t="s">
        <v>1070</v>
      </c>
      <c r="X98" s="85"/>
      <c r="Y98" s="85"/>
      <c r="Z98" s="85"/>
      <c r="AA98" s="85"/>
      <c r="AB98" s="86"/>
      <c r="AD98" s="137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9"/>
      <c r="AQ98" s="132"/>
      <c r="AR98" s="133"/>
      <c r="AS98" s="133"/>
      <c r="AT98" s="134"/>
      <c r="AU98" s="132"/>
      <c r="AV98" s="133"/>
      <c r="AW98" s="133"/>
      <c r="AX98" s="134"/>
      <c r="AY98" s="132"/>
      <c r="AZ98" s="133"/>
      <c r="BA98" s="133"/>
      <c r="BB98" s="133"/>
      <c r="BC98" s="134"/>
    </row>
    <row r="99" spans="1:55" ht="6.75" customHeight="1" x14ac:dyDescent="0.2">
      <c r="A99" s="58"/>
      <c r="B99" s="84" t="s">
        <v>1095</v>
      </c>
      <c r="C99" s="85"/>
      <c r="D99" s="85"/>
      <c r="E99" s="85"/>
      <c r="F99" s="85"/>
      <c r="G99" s="86"/>
      <c r="H99" s="58"/>
      <c r="I99" s="84" t="s">
        <v>1119</v>
      </c>
      <c r="J99" s="85"/>
      <c r="K99" s="85"/>
      <c r="L99" s="85"/>
      <c r="M99" s="85"/>
      <c r="N99" s="86"/>
      <c r="O99" s="58"/>
      <c r="P99" s="84" t="s">
        <v>1048</v>
      </c>
      <c r="Q99" s="85"/>
      <c r="R99" s="85"/>
      <c r="S99" s="85"/>
      <c r="T99" s="85"/>
      <c r="U99" s="85"/>
      <c r="V99" s="58"/>
      <c r="W99" s="84" t="s">
        <v>1078</v>
      </c>
      <c r="X99" s="85"/>
      <c r="Y99" s="85"/>
      <c r="Z99" s="85"/>
      <c r="AA99" s="85"/>
      <c r="AB99" s="86"/>
      <c r="AD99" s="129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6"/>
      <c r="AQ99" s="129"/>
      <c r="AR99" s="135"/>
      <c r="AS99" s="135"/>
      <c r="AT99" s="136"/>
      <c r="AU99" s="129"/>
      <c r="AV99" s="135"/>
      <c r="AW99" s="135"/>
      <c r="AX99" s="136"/>
      <c r="AY99" s="129"/>
      <c r="AZ99" s="135"/>
      <c r="BA99" s="135"/>
      <c r="BB99" s="135"/>
      <c r="BC99" s="136"/>
    </row>
    <row r="100" spans="1:55" ht="6.75" customHeight="1" x14ac:dyDescent="0.2">
      <c r="A100" s="58"/>
      <c r="B100" s="84" t="s">
        <v>1096</v>
      </c>
      <c r="C100" s="85"/>
      <c r="D100" s="85"/>
      <c r="E100" s="85"/>
      <c r="F100" s="85"/>
      <c r="G100" s="86"/>
      <c r="H100" s="58"/>
      <c r="I100" s="84" t="s">
        <v>1120</v>
      </c>
      <c r="J100" s="87"/>
      <c r="K100" s="87"/>
      <c r="L100" s="87"/>
      <c r="M100" s="87"/>
      <c r="N100" s="88"/>
      <c r="O100" s="58"/>
      <c r="P100" s="84" t="s">
        <v>1049</v>
      </c>
      <c r="Q100" s="85"/>
      <c r="R100" s="85"/>
      <c r="S100" s="85"/>
      <c r="T100" s="85"/>
      <c r="U100" s="85"/>
      <c r="V100" s="58"/>
      <c r="W100" s="84" t="s">
        <v>1071</v>
      </c>
      <c r="X100" s="85"/>
      <c r="Y100" s="85"/>
      <c r="Z100" s="85"/>
      <c r="AA100" s="85"/>
      <c r="AB100" s="86"/>
      <c r="AD100" s="170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2"/>
      <c r="AQ100" s="132"/>
      <c r="AR100" s="133"/>
      <c r="AS100" s="133"/>
      <c r="AT100" s="134"/>
      <c r="AU100" s="132"/>
      <c r="AV100" s="133"/>
      <c r="AW100" s="133"/>
      <c r="AX100" s="134"/>
      <c r="AY100" s="132"/>
      <c r="AZ100" s="133"/>
      <c r="BA100" s="133"/>
      <c r="BB100" s="133"/>
      <c r="BC100" s="134"/>
    </row>
    <row r="101" spans="1:55" ht="6.75" customHeight="1" x14ac:dyDescent="0.2">
      <c r="A101" s="58"/>
      <c r="B101" s="84" t="s">
        <v>1097</v>
      </c>
      <c r="C101" s="85"/>
      <c r="D101" s="85"/>
      <c r="E101" s="85"/>
      <c r="F101" s="85"/>
      <c r="G101" s="86"/>
      <c r="H101" s="58"/>
      <c r="I101" s="84" t="s">
        <v>1121</v>
      </c>
      <c r="J101" s="87"/>
      <c r="K101" s="87"/>
      <c r="L101" s="87"/>
      <c r="M101" s="87"/>
      <c r="N101" s="88"/>
      <c r="O101" s="58"/>
      <c r="P101" s="84" t="s">
        <v>1050</v>
      </c>
      <c r="Q101" s="85"/>
      <c r="R101" s="85"/>
      <c r="S101" s="85"/>
      <c r="T101" s="85"/>
      <c r="U101" s="85"/>
      <c r="V101" s="58"/>
      <c r="W101" s="84" t="s">
        <v>1072</v>
      </c>
      <c r="X101" s="85"/>
      <c r="Y101" s="85"/>
      <c r="Z101" s="85"/>
      <c r="AA101" s="85"/>
      <c r="AB101" s="86"/>
      <c r="AD101" s="129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6"/>
      <c r="AQ101" s="129"/>
      <c r="AR101" s="135"/>
      <c r="AS101" s="135"/>
      <c r="AT101" s="136"/>
      <c r="AU101" s="129"/>
      <c r="AV101" s="135"/>
      <c r="AW101" s="135"/>
      <c r="AX101" s="136"/>
      <c r="AY101" s="129"/>
      <c r="AZ101" s="135"/>
      <c r="BA101" s="135"/>
      <c r="BB101" s="135"/>
      <c r="BC101" s="136"/>
    </row>
    <row r="102" spans="1:55" ht="6.75" customHeight="1" x14ac:dyDescent="0.2">
      <c r="A102" s="58"/>
      <c r="B102" s="84" t="s">
        <v>1098</v>
      </c>
      <c r="C102" s="85"/>
      <c r="D102" s="85"/>
      <c r="E102" s="85"/>
      <c r="F102" s="85"/>
      <c r="G102" s="86"/>
      <c r="H102" s="58"/>
      <c r="I102" s="84" t="s">
        <v>1122</v>
      </c>
      <c r="J102" s="87"/>
      <c r="K102" s="87"/>
      <c r="L102" s="87"/>
      <c r="M102" s="87"/>
      <c r="N102" s="88"/>
      <c r="O102" s="58"/>
      <c r="P102" s="84" t="s">
        <v>1051</v>
      </c>
      <c r="Q102" s="85"/>
      <c r="R102" s="85"/>
      <c r="S102" s="85"/>
      <c r="T102" s="85"/>
      <c r="U102" s="85"/>
      <c r="V102" s="58"/>
      <c r="W102" s="84" t="s">
        <v>1073</v>
      </c>
      <c r="X102" s="85"/>
      <c r="Y102" s="85"/>
      <c r="Z102" s="85"/>
      <c r="AA102" s="85"/>
      <c r="AB102" s="86"/>
      <c r="AD102" s="170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2"/>
      <c r="AQ102" s="132"/>
      <c r="AR102" s="133"/>
      <c r="AS102" s="133"/>
      <c r="AT102" s="134"/>
      <c r="AU102" s="132"/>
      <c r="AV102" s="133"/>
      <c r="AW102" s="133"/>
      <c r="AX102" s="134"/>
      <c r="AY102" s="132"/>
      <c r="AZ102" s="133"/>
      <c r="BA102" s="133"/>
      <c r="BB102" s="133"/>
      <c r="BC102" s="134"/>
    </row>
    <row r="103" spans="1:55" ht="6.75" customHeight="1" x14ac:dyDescent="0.2">
      <c r="A103" s="58"/>
      <c r="B103" s="84" t="s">
        <v>1099</v>
      </c>
      <c r="C103" s="85"/>
      <c r="D103" s="85"/>
      <c r="E103" s="85"/>
      <c r="F103" s="85"/>
      <c r="G103" s="86"/>
      <c r="H103" s="58"/>
      <c r="I103" s="84" t="s">
        <v>1123</v>
      </c>
      <c r="J103" s="87"/>
      <c r="K103" s="87"/>
      <c r="L103" s="87"/>
      <c r="M103" s="87"/>
      <c r="N103" s="88"/>
      <c r="O103" s="58"/>
      <c r="P103" s="84" t="s">
        <v>1052</v>
      </c>
      <c r="Q103" s="85"/>
      <c r="R103" s="85"/>
      <c r="S103" s="85"/>
      <c r="T103" s="85"/>
      <c r="U103" s="85"/>
      <c r="V103" s="58"/>
      <c r="W103" s="84" t="s">
        <v>1074</v>
      </c>
      <c r="X103" s="85"/>
      <c r="Y103" s="85"/>
      <c r="Z103" s="85"/>
      <c r="AA103" s="85"/>
      <c r="AB103" s="86"/>
      <c r="AD103" s="129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6"/>
      <c r="AQ103" s="129"/>
      <c r="AR103" s="135"/>
      <c r="AS103" s="135"/>
      <c r="AT103" s="136"/>
      <c r="AU103" s="129"/>
      <c r="AV103" s="135"/>
      <c r="AW103" s="135"/>
      <c r="AX103" s="136"/>
      <c r="AY103" s="129"/>
      <c r="AZ103" s="135"/>
      <c r="BA103" s="135"/>
      <c r="BB103" s="135"/>
      <c r="BC103" s="136"/>
    </row>
    <row r="104" spans="1:55" ht="6.75" customHeight="1" x14ac:dyDescent="0.2">
      <c r="A104" s="58"/>
      <c r="B104" s="84" t="s">
        <v>1100</v>
      </c>
      <c r="C104" s="85"/>
      <c r="D104" s="85"/>
      <c r="E104" s="85"/>
      <c r="F104" s="85"/>
      <c r="G104" s="86"/>
      <c r="H104" s="58"/>
      <c r="I104" s="84" t="s">
        <v>1124</v>
      </c>
      <c r="J104" s="87"/>
      <c r="K104" s="87"/>
      <c r="L104" s="87"/>
      <c r="M104" s="87"/>
      <c r="N104" s="88"/>
      <c r="O104" s="58"/>
      <c r="P104" s="84" t="s">
        <v>1053</v>
      </c>
      <c r="Q104" s="85"/>
      <c r="R104" s="85"/>
      <c r="S104" s="85"/>
      <c r="T104" s="85"/>
      <c r="U104" s="85"/>
      <c r="V104" s="58"/>
      <c r="W104" s="84" t="s">
        <v>1075</v>
      </c>
      <c r="X104" s="85"/>
      <c r="Y104" s="85"/>
      <c r="Z104" s="85"/>
      <c r="AA104" s="85"/>
      <c r="AB104" s="86"/>
      <c r="AD104" s="170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2"/>
      <c r="AQ104" s="132"/>
      <c r="AR104" s="133"/>
      <c r="AS104" s="133"/>
      <c r="AT104" s="134"/>
      <c r="AU104" s="132"/>
      <c r="AV104" s="133"/>
      <c r="AW104" s="133"/>
      <c r="AX104" s="134"/>
      <c r="AY104" s="132"/>
      <c r="AZ104" s="133"/>
      <c r="BA104" s="133"/>
      <c r="BB104" s="133"/>
      <c r="BC104" s="134"/>
    </row>
    <row r="105" spans="1:55" ht="6.75" customHeight="1" x14ac:dyDescent="0.2">
      <c r="A105" s="58"/>
      <c r="B105" s="84" t="s">
        <v>1101</v>
      </c>
      <c r="C105" s="85"/>
      <c r="D105" s="85"/>
      <c r="E105" s="85"/>
      <c r="F105" s="85"/>
      <c r="G105" s="86"/>
      <c r="H105" s="58"/>
      <c r="I105" s="84" t="s">
        <v>1125</v>
      </c>
      <c r="J105" s="87"/>
      <c r="K105" s="87"/>
      <c r="L105" s="87"/>
      <c r="M105" s="87"/>
      <c r="N105" s="88"/>
      <c r="O105" s="58"/>
      <c r="P105" s="84" t="s">
        <v>1054</v>
      </c>
      <c r="Q105" s="85"/>
      <c r="R105" s="85"/>
      <c r="S105" s="85"/>
      <c r="T105" s="85"/>
      <c r="U105" s="85"/>
      <c r="V105" s="58"/>
      <c r="W105" s="84" t="s">
        <v>1076</v>
      </c>
      <c r="X105" s="85"/>
      <c r="Y105" s="85"/>
      <c r="Z105" s="85"/>
      <c r="AA105" s="85"/>
      <c r="AB105" s="86"/>
      <c r="AD105" s="129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6"/>
      <c r="AQ105" s="129"/>
      <c r="AR105" s="135"/>
      <c r="AS105" s="135"/>
      <c r="AT105" s="136"/>
      <c r="AU105" s="129"/>
      <c r="AV105" s="135"/>
      <c r="AW105" s="135"/>
      <c r="AX105" s="136"/>
      <c r="AY105" s="129"/>
      <c r="AZ105" s="135"/>
      <c r="BA105" s="135"/>
      <c r="BB105" s="135"/>
      <c r="BC105" s="136"/>
    </row>
    <row r="106" spans="1:55" ht="6.75" customHeight="1" x14ac:dyDescent="0.2">
      <c r="A106" s="58"/>
      <c r="B106" s="84" t="s">
        <v>1102</v>
      </c>
      <c r="C106" s="85"/>
      <c r="D106" s="85"/>
      <c r="E106" s="85"/>
      <c r="F106" s="85"/>
      <c r="G106" s="86"/>
      <c r="H106" s="58"/>
      <c r="I106" s="84" t="s">
        <v>1126</v>
      </c>
      <c r="J106" s="87"/>
      <c r="K106" s="87"/>
      <c r="L106" s="87"/>
      <c r="M106" s="87"/>
      <c r="N106" s="88"/>
      <c r="O106" s="58"/>
      <c r="P106" s="84" t="s">
        <v>1055</v>
      </c>
      <c r="Q106" s="85"/>
      <c r="R106" s="85"/>
      <c r="S106" s="85"/>
      <c r="T106" s="85"/>
      <c r="U106" s="85"/>
      <c r="V106" s="58"/>
      <c r="W106" s="84" t="s">
        <v>1077</v>
      </c>
      <c r="X106" s="85"/>
      <c r="Y106" s="85"/>
      <c r="Z106" s="85"/>
      <c r="AA106" s="85"/>
      <c r="AB106" s="86"/>
      <c r="AD106" s="170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2"/>
      <c r="AQ106" s="132"/>
      <c r="AR106" s="133"/>
      <c r="AS106" s="133"/>
      <c r="AT106" s="134"/>
      <c r="AU106" s="132"/>
      <c r="AV106" s="133"/>
      <c r="AW106" s="133"/>
      <c r="AX106" s="134"/>
      <c r="AY106" s="132"/>
      <c r="AZ106" s="133"/>
      <c r="BA106" s="133"/>
      <c r="BB106" s="133"/>
      <c r="BC106" s="134"/>
    </row>
    <row r="107" spans="1:55" ht="6.75" customHeight="1" x14ac:dyDescent="0.2">
      <c r="A107" s="58"/>
      <c r="B107" s="84" t="s">
        <v>1103</v>
      </c>
      <c r="C107" s="85"/>
      <c r="D107" s="85"/>
      <c r="E107" s="85"/>
      <c r="F107" s="85"/>
      <c r="G107" s="86"/>
      <c r="H107" s="58"/>
      <c r="I107" s="84" t="s">
        <v>1127</v>
      </c>
      <c r="J107" s="87"/>
      <c r="K107" s="87"/>
      <c r="L107" s="87"/>
      <c r="M107" s="87"/>
      <c r="N107" s="88"/>
      <c r="O107" s="58"/>
      <c r="P107" s="84" t="s">
        <v>1056</v>
      </c>
      <c r="Q107" s="85"/>
      <c r="R107" s="85"/>
      <c r="S107" s="85"/>
      <c r="T107" s="85"/>
      <c r="U107" s="85"/>
      <c r="V107" s="58"/>
      <c r="W107" s="84" t="s">
        <v>1079</v>
      </c>
      <c r="X107" s="85"/>
      <c r="Y107" s="85"/>
      <c r="Z107" s="85"/>
      <c r="AA107" s="85"/>
      <c r="AB107" s="86"/>
      <c r="AD107" s="129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6"/>
      <c r="AQ107" s="129"/>
      <c r="AR107" s="135"/>
      <c r="AS107" s="135"/>
      <c r="AT107" s="136"/>
      <c r="AU107" s="129"/>
      <c r="AV107" s="135"/>
      <c r="AW107" s="135"/>
      <c r="AX107" s="136"/>
      <c r="AY107" s="129"/>
      <c r="AZ107" s="135"/>
      <c r="BA107" s="135"/>
      <c r="BB107" s="135"/>
      <c r="BC107" s="136"/>
    </row>
    <row r="108" spans="1:55" ht="6.75" customHeight="1" x14ac:dyDescent="0.2">
      <c r="A108" s="58"/>
      <c r="B108" s="84" t="s">
        <v>1104</v>
      </c>
      <c r="C108" s="85"/>
      <c r="D108" s="85"/>
      <c r="E108" s="85"/>
      <c r="F108" s="85"/>
      <c r="G108" s="86"/>
      <c r="H108" s="58"/>
      <c r="I108" s="84" t="s">
        <v>1128</v>
      </c>
      <c r="J108" s="87"/>
      <c r="K108" s="87"/>
      <c r="L108" s="87"/>
      <c r="M108" s="87"/>
      <c r="N108" s="88"/>
      <c r="O108" s="58"/>
      <c r="P108" s="84" t="s">
        <v>1057</v>
      </c>
      <c r="Q108" s="85"/>
      <c r="R108" s="85"/>
      <c r="S108" s="85"/>
      <c r="T108" s="85"/>
      <c r="U108" s="85"/>
      <c r="V108" s="58"/>
      <c r="W108" s="84" t="s">
        <v>1080</v>
      </c>
      <c r="X108" s="85"/>
      <c r="Y108" s="85"/>
      <c r="Z108" s="85"/>
      <c r="AA108" s="85"/>
      <c r="AB108" s="86"/>
      <c r="AD108" s="170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2"/>
      <c r="AQ108" s="132"/>
      <c r="AR108" s="133"/>
      <c r="AS108" s="133"/>
      <c r="AT108" s="134"/>
      <c r="AU108" s="132"/>
      <c r="AV108" s="133"/>
      <c r="AW108" s="133"/>
      <c r="AX108" s="134"/>
      <c r="AY108" s="132"/>
      <c r="AZ108" s="133"/>
      <c r="BA108" s="133"/>
      <c r="BB108" s="133"/>
      <c r="BC108" s="134"/>
    </row>
    <row r="109" spans="1:55" ht="6.75" customHeight="1" x14ac:dyDescent="0.2">
      <c r="A109" s="58"/>
      <c r="B109" s="84" t="s">
        <v>1105</v>
      </c>
      <c r="C109" s="85"/>
      <c r="D109" s="85"/>
      <c r="E109" s="85"/>
      <c r="F109" s="85"/>
      <c r="G109" s="86"/>
      <c r="H109" s="58"/>
      <c r="I109" s="84" t="s">
        <v>1129</v>
      </c>
      <c r="J109" s="87"/>
      <c r="K109" s="87"/>
      <c r="L109" s="87"/>
      <c r="M109" s="87"/>
      <c r="N109" s="88"/>
      <c r="O109" s="58"/>
      <c r="P109" s="84" t="s">
        <v>1058</v>
      </c>
      <c r="Q109" s="85"/>
      <c r="R109" s="85"/>
      <c r="S109" s="85"/>
      <c r="T109" s="85"/>
      <c r="U109" s="85"/>
      <c r="V109" s="58"/>
      <c r="W109" s="84" t="s">
        <v>1081</v>
      </c>
      <c r="X109" s="85"/>
      <c r="Y109" s="85"/>
      <c r="Z109" s="85"/>
      <c r="AA109" s="85"/>
      <c r="AB109" s="86"/>
      <c r="AD109" s="129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6"/>
      <c r="AQ109" s="129"/>
      <c r="AR109" s="135"/>
      <c r="AS109" s="135"/>
      <c r="AT109" s="136"/>
      <c r="AU109" s="129"/>
      <c r="AV109" s="135"/>
      <c r="AW109" s="135"/>
      <c r="AX109" s="136"/>
      <c r="AY109" s="129"/>
      <c r="AZ109" s="135"/>
      <c r="BA109" s="135"/>
      <c r="BB109" s="135"/>
      <c r="BC109" s="136"/>
    </row>
    <row r="110" spans="1:55" ht="6.75" customHeight="1" x14ac:dyDescent="0.2">
      <c r="A110" s="58"/>
      <c r="B110" s="84" t="s">
        <v>1106</v>
      </c>
      <c r="C110" s="85"/>
      <c r="D110" s="85"/>
      <c r="E110" s="85"/>
      <c r="F110" s="85"/>
      <c r="G110" s="86"/>
      <c r="H110" s="58"/>
      <c r="I110" s="84" t="s">
        <v>1130</v>
      </c>
      <c r="J110" s="87"/>
      <c r="K110" s="87"/>
      <c r="L110" s="87"/>
      <c r="M110" s="87"/>
      <c r="N110" s="88"/>
      <c r="O110" s="58"/>
      <c r="P110" s="84" t="s">
        <v>1059</v>
      </c>
      <c r="Q110" s="85"/>
      <c r="R110" s="85"/>
      <c r="S110" s="85"/>
      <c r="T110" s="85"/>
      <c r="U110" s="85"/>
      <c r="V110" s="58"/>
      <c r="W110" s="84" t="s">
        <v>1082</v>
      </c>
      <c r="X110" s="85"/>
      <c r="Y110" s="85"/>
      <c r="Z110" s="85"/>
      <c r="AA110" s="85"/>
      <c r="AB110" s="86"/>
      <c r="AD110" s="170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2"/>
      <c r="AQ110" s="132"/>
      <c r="AR110" s="133"/>
      <c r="AS110" s="133"/>
      <c r="AT110" s="134"/>
      <c r="AU110" s="132"/>
      <c r="AV110" s="133"/>
      <c r="AW110" s="133"/>
      <c r="AX110" s="134"/>
      <c r="AY110" s="132"/>
      <c r="AZ110" s="133"/>
      <c r="BA110" s="133"/>
      <c r="BB110" s="133"/>
      <c r="BC110" s="134"/>
    </row>
    <row r="111" spans="1:55" ht="6.75" customHeight="1" x14ac:dyDescent="0.2">
      <c r="A111" s="58"/>
      <c r="B111" s="84" t="s">
        <v>1107</v>
      </c>
      <c r="C111" s="85"/>
      <c r="D111" s="85"/>
      <c r="E111" s="85"/>
      <c r="F111" s="85"/>
      <c r="G111" s="86"/>
      <c r="H111" s="58"/>
      <c r="I111" s="84" t="s">
        <v>1131</v>
      </c>
      <c r="J111" s="87"/>
      <c r="K111" s="87"/>
      <c r="L111" s="87"/>
      <c r="M111" s="87"/>
      <c r="N111" s="88"/>
      <c r="O111" s="51"/>
      <c r="P111" s="151" t="s">
        <v>1060</v>
      </c>
      <c r="Q111" s="152"/>
      <c r="R111" s="152"/>
      <c r="S111" s="152"/>
      <c r="T111" s="152"/>
      <c r="U111" s="152"/>
      <c r="V111" s="58"/>
      <c r="W111" s="84" t="s">
        <v>1083</v>
      </c>
      <c r="X111" s="85"/>
      <c r="Y111" s="85"/>
      <c r="Z111" s="85"/>
      <c r="AA111" s="85"/>
      <c r="AB111" s="86"/>
      <c r="AD111" s="129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6"/>
      <c r="AQ111" s="129"/>
      <c r="AR111" s="135"/>
      <c r="AS111" s="135"/>
      <c r="AT111" s="136"/>
      <c r="AU111" s="129"/>
      <c r="AV111" s="135"/>
      <c r="AW111" s="135"/>
      <c r="AX111" s="136"/>
      <c r="AY111" s="129"/>
      <c r="AZ111" s="135"/>
      <c r="BA111" s="135"/>
      <c r="BB111" s="135"/>
      <c r="BC111" s="136"/>
    </row>
    <row r="112" spans="1:55" ht="6.75" customHeight="1" x14ac:dyDescent="0.3">
      <c r="A112" s="51"/>
      <c r="B112" s="151" t="s">
        <v>1108</v>
      </c>
      <c r="C112" s="152"/>
      <c r="D112" s="152"/>
      <c r="E112" s="152"/>
      <c r="F112" s="152"/>
      <c r="G112" s="153"/>
      <c r="H112" s="51"/>
      <c r="I112" s="151" t="s">
        <v>1132</v>
      </c>
      <c r="J112" s="156"/>
      <c r="K112" s="156"/>
      <c r="L112" s="156"/>
      <c r="M112" s="156"/>
      <c r="N112" s="157"/>
      <c r="O112" s="17"/>
      <c r="P112" s="54"/>
      <c r="Q112" s="54"/>
      <c r="R112" s="54"/>
      <c r="S112" s="54"/>
      <c r="T112" s="54"/>
      <c r="V112" s="51"/>
      <c r="W112" s="151" t="s">
        <v>1084</v>
      </c>
      <c r="X112" s="154"/>
      <c r="Y112" s="154"/>
      <c r="Z112" s="154"/>
      <c r="AA112" s="154"/>
      <c r="AB112" s="155"/>
      <c r="AD112" s="170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2"/>
      <c r="AQ112" s="132"/>
      <c r="AR112" s="133"/>
      <c r="AS112" s="133"/>
      <c r="AT112" s="134"/>
      <c r="AU112" s="132"/>
      <c r="AV112" s="133"/>
      <c r="AW112" s="133"/>
      <c r="AX112" s="134"/>
      <c r="AY112" s="132"/>
      <c r="AZ112" s="133"/>
      <c r="BA112" s="133"/>
      <c r="BB112" s="133"/>
      <c r="BC112" s="134"/>
    </row>
    <row r="113" spans="1:55" ht="6.75" customHeight="1" x14ac:dyDescent="0.2">
      <c r="A113" s="27"/>
      <c r="B113" s="53"/>
      <c r="C113" s="53"/>
      <c r="D113" s="53"/>
      <c r="E113" s="53"/>
      <c r="F113" s="53"/>
      <c r="H113" s="27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W113" s="49"/>
      <c r="X113" s="49"/>
      <c r="Y113" s="49"/>
      <c r="Z113" s="49"/>
      <c r="AA113" s="49"/>
      <c r="AB113" s="49"/>
      <c r="AD113" s="129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6"/>
      <c r="AQ113" s="129"/>
      <c r="AR113" s="135"/>
      <c r="AS113" s="135"/>
      <c r="AT113" s="136"/>
      <c r="AU113" s="129"/>
      <c r="AV113" s="135"/>
      <c r="AW113" s="135"/>
      <c r="AX113" s="136"/>
      <c r="AY113" s="129"/>
      <c r="AZ113" s="135"/>
      <c r="BA113" s="135"/>
      <c r="BB113" s="135"/>
      <c r="BC113" s="136"/>
    </row>
    <row r="114" spans="1:55" ht="6.75" customHeight="1" x14ac:dyDescent="0.2">
      <c r="A114" s="146" t="s">
        <v>1030</v>
      </c>
      <c r="B114" s="147"/>
      <c r="C114" s="147"/>
      <c r="D114" s="147"/>
      <c r="E114" s="147"/>
      <c r="F114" s="147"/>
      <c r="G114" s="148"/>
      <c r="H114" s="17"/>
      <c r="I114" s="49"/>
      <c r="J114" s="49"/>
      <c r="K114" s="49"/>
      <c r="L114" s="49"/>
      <c r="M114" s="49"/>
      <c r="N114" s="49"/>
      <c r="O114" s="146" t="s">
        <v>1031</v>
      </c>
      <c r="P114" s="149"/>
      <c r="Q114" s="149"/>
      <c r="R114" s="149"/>
      <c r="S114" s="149"/>
      <c r="T114" s="149"/>
      <c r="U114" s="150"/>
      <c r="V114" s="49"/>
      <c r="W114" s="49"/>
      <c r="X114" s="49"/>
      <c r="Y114" s="49"/>
      <c r="Z114" s="49"/>
      <c r="AA114" s="49"/>
      <c r="AB114" s="49"/>
      <c r="AD114" s="170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2"/>
      <c r="AQ114" s="132"/>
      <c r="AR114" s="133"/>
      <c r="AS114" s="133"/>
      <c r="AT114" s="134"/>
      <c r="AU114" s="132"/>
      <c r="AV114" s="133"/>
      <c r="AW114" s="133"/>
      <c r="AX114" s="134"/>
      <c r="AY114" s="132"/>
      <c r="AZ114" s="133"/>
      <c r="BA114" s="133"/>
      <c r="BB114" s="133"/>
      <c r="BC114" s="134"/>
    </row>
    <row r="115" spans="1:55" ht="6.75" customHeight="1" x14ac:dyDescent="0.2">
      <c r="A115" s="158"/>
      <c r="B115" s="159"/>
      <c r="C115" s="159"/>
      <c r="D115" s="159"/>
      <c r="E115" s="159"/>
      <c r="F115" s="159"/>
      <c r="G115" s="160"/>
      <c r="H115" s="17"/>
      <c r="I115" s="49"/>
      <c r="J115" s="49"/>
      <c r="K115" s="49"/>
      <c r="L115" s="49"/>
      <c r="M115" s="49"/>
      <c r="N115" s="49"/>
      <c r="O115" s="161"/>
      <c r="P115" s="162"/>
      <c r="Q115" s="162"/>
      <c r="R115" s="162"/>
      <c r="S115" s="162"/>
      <c r="T115" s="162"/>
      <c r="U115" s="163"/>
      <c r="V115" s="49"/>
      <c r="W115" s="49"/>
      <c r="X115" s="49"/>
      <c r="Y115" s="49"/>
      <c r="Z115" s="49"/>
      <c r="AA115" s="49"/>
      <c r="AB115" s="49"/>
      <c r="AD115" s="129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6"/>
      <c r="AQ115" s="129"/>
      <c r="AR115" s="135"/>
      <c r="AS115" s="135"/>
      <c r="AT115" s="136"/>
      <c r="AU115" s="129"/>
      <c r="AV115" s="135"/>
      <c r="AW115" s="135"/>
      <c r="AX115" s="136"/>
      <c r="AY115" s="129"/>
      <c r="AZ115" s="135"/>
      <c r="BA115" s="135"/>
      <c r="BB115" s="135"/>
      <c r="BC115" s="136"/>
    </row>
    <row r="116" spans="1:55" ht="6.75" customHeight="1" x14ac:dyDescent="0.2">
      <c r="A116" s="58"/>
      <c r="B116" s="84" t="s">
        <v>1133</v>
      </c>
      <c r="C116" s="87"/>
      <c r="D116" s="87"/>
      <c r="E116" s="87"/>
      <c r="F116" s="87"/>
      <c r="G116" s="87"/>
      <c r="H116" s="50"/>
      <c r="I116" s="164" t="s">
        <v>1145</v>
      </c>
      <c r="J116" s="165"/>
      <c r="K116" s="165"/>
      <c r="L116" s="165"/>
      <c r="M116" s="165"/>
      <c r="N116" s="166"/>
      <c r="O116" s="58"/>
      <c r="P116" s="84" t="s">
        <v>1157</v>
      </c>
      <c r="Q116" s="87"/>
      <c r="R116" s="87"/>
      <c r="S116" s="87"/>
      <c r="T116" s="87"/>
      <c r="U116" s="87"/>
      <c r="V116" s="50"/>
      <c r="W116" s="164" t="s">
        <v>1169</v>
      </c>
      <c r="X116" s="165"/>
      <c r="Y116" s="165"/>
      <c r="Z116" s="165"/>
      <c r="AA116" s="165"/>
      <c r="AB116" s="166"/>
      <c r="AD116" s="170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2"/>
      <c r="AQ116" s="132"/>
      <c r="AR116" s="133"/>
      <c r="AS116" s="133"/>
      <c r="AT116" s="134"/>
      <c r="AU116" s="132"/>
      <c r="AV116" s="133"/>
      <c r="AW116" s="133"/>
      <c r="AX116" s="134"/>
      <c r="AY116" s="132"/>
      <c r="AZ116" s="133"/>
      <c r="BA116" s="133"/>
      <c r="BB116" s="133"/>
      <c r="BC116" s="134"/>
    </row>
    <row r="117" spans="1:55" ht="6.75" customHeight="1" x14ac:dyDescent="0.2">
      <c r="A117" s="58"/>
      <c r="B117" s="84" t="s">
        <v>1134</v>
      </c>
      <c r="C117" s="85"/>
      <c r="D117" s="85"/>
      <c r="E117" s="85"/>
      <c r="F117" s="85"/>
      <c r="G117" s="85"/>
      <c r="H117" s="27"/>
      <c r="I117" s="84" t="s">
        <v>1146</v>
      </c>
      <c r="J117" s="85"/>
      <c r="K117" s="85"/>
      <c r="L117" s="85"/>
      <c r="M117" s="85"/>
      <c r="N117" s="86"/>
      <c r="O117" s="58"/>
      <c r="P117" s="84" t="s">
        <v>1158</v>
      </c>
      <c r="Q117" s="85"/>
      <c r="R117" s="85"/>
      <c r="S117" s="85"/>
      <c r="T117" s="85"/>
      <c r="U117" s="85"/>
      <c r="V117" s="27"/>
      <c r="W117" s="84" t="s">
        <v>1170</v>
      </c>
      <c r="X117" s="85"/>
      <c r="Y117" s="85"/>
      <c r="Z117" s="85"/>
      <c r="AA117" s="85"/>
      <c r="AB117" s="86"/>
      <c r="AD117" s="129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6"/>
      <c r="AQ117" s="129"/>
      <c r="AR117" s="135"/>
      <c r="AS117" s="135"/>
      <c r="AT117" s="136"/>
      <c r="AU117" s="129"/>
      <c r="AV117" s="135"/>
      <c r="AW117" s="135"/>
      <c r="AX117" s="136"/>
      <c r="AY117" s="129"/>
      <c r="AZ117" s="135"/>
      <c r="BA117" s="135"/>
      <c r="BB117" s="135"/>
      <c r="BC117" s="136"/>
    </row>
    <row r="118" spans="1:55" ht="6.75" customHeight="1" x14ac:dyDescent="0.2">
      <c r="A118" s="58"/>
      <c r="B118" s="84" t="s">
        <v>1135</v>
      </c>
      <c r="C118" s="85"/>
      <c r="D118" s="85"/>
      <c r="E118" s="85"/>
      <c r="F118" s="85"/>
      <c r="G118" s="85"/>
      <c r="H118" s="27"/>
      <c r="I118" s="84" t="s">
        <v>1147</v>
      </c>
      <c r="J118" s="85"/>
      <c r="K118" s="85"/>
      <c r="L118" s="85"/>
      <c r="M118" s="85"/>
      <c r="N118" s="86"/>
      <c r="O118" s="58"/>
      <c r="P118" s="84" t="s">
        <v>1159</v>
      </c>
      <c r="Q118" s="85"/>
      <c r="R118" s="85"/>
      <c r="S118" s="85"/>
      <c r="T118" s="85"/>
      <c r="U118" s="85"/>
      <c r="V118" s="27"/>
      <c r="W118" s="84" t="s">
        <v>1171</v>
      </c>
      <c r="X118" s="85"/>
      <c r="Y118" s="85"/>
      <c r="Z118" s="85"/>
      <c r="AA118" s="85"/>
      <c r="AB118" s="86"/>
      <c r="AD118" s="170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2"/>
      <c r="AQ118" s="132"/>
      <c r="AR118" s="133"/>
      <c r="AS118" s="133"/>
      <c r="AT118" s="134"/>
      <c r="AU118" s="132"/>
      <c r="AV118" s="133"/>
      <c r="AW118" s="133"/>
      <c r="AX118" s="134"/>
      <c r="AY118" s="132"/>
      <c r="AZ118" s="133"/>
      <c r="BA118" s="133"/>
      <c r="BB118" s="133"/>
      <c r="BC118" s="134"/>
    </row>
    <row r="119" spans="1:55" ht="6.75" customHeight="1" x14ac:dyDescent="0.2">
      <c r="A119" s="58"/>
      <c r="B119" s="84" t="s">
        <v>1136</v>
      </c>
      <c r="C119" s="85"/>
      <c r="D119" s="85"/>
      <c r="E119" s="85"/>
      <c r="F119" s="85"/>
      <c r="G119" s="85"/>
      <c r="H119" s="27"/>
      <c r="I119" s="84" t="s">
        <v>1148</v>
      </c>
      <c r="J119" s="85"/>
      <c r="K119" s="85"/>
      <c r="L119" s="85"/>
      <c r="M119" s="85"/>
      <c r="N119" s="86"/>
      <c r="O119" s="58"/>
      <c r="P119" s="84" t="s">
        <v>1160</v>
      </c>
      <c r="Q119" s="85"/>
      <c r="R119" s="85"/>
      <c r="S119" s="85"/>
      <c r="T119" s="85"/>
      <c r="U119" s="85"/>
      <c r="V119" s="27"/>
      <c r="W119" s="84" t="s">
        <v>1172</v>
      </c>
      <c r="X119" s="85"/>
      <c r="Y119" s="85"/>
      <c r="Z119" s="85"/>
      <c r="AA119" s="85"/>
      <c r="AB119" s="86"/>
      <c r="AD119" s="49"/>
      <c r="AE119" s="49"/>
      <c r="AF119" s="49"/>
      <c r="AG119" s="49"/>
      <c r="AH119" s="49"/>
      <c r="AI119" s="49"/>
      <c r="AJ119" s="49"/>
      <c r="AK119" s="49"/>
      <c r="AL119" s="49"/>
      <c r="AM119" s="60"/>
      <c r="AN119" s="60"/>
      <c r="AO119" s="60"/>
      <c r="AP119" s="60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</row>
    <row r="120" spans="1:55" ht="6.75" customHeight="1" x14ac:dyDescent="0.2">
      <c r="A120" s="58"/>
      <c r="B120" s="84" t="s">
        <v>1137</v>
      </c>
      <c r="C120" s="85"/>
      <c r="D120" s="85"/>
      <c r="E120" s="85"/>
      <c r="F120" s="85"/>
      <c r="G120" s="85"/>
      <c r="H120" s="27"/>
      <c r="I120" s="84" t="s">
        <v>1149</v>
      </c>
      <c r="J120" s="85"/>
      <c r="K120" s="85"/>
      <c r="L120" s="85"/>
      <c r="M120" s="85"/>
      <c r="N120" s="86"/>
      <c r="O120" s="58"/>
      <c r="P120" s="84" t="s">
        <v>1161</v>
      </c>
      <c r="Q120" s="85"/>
      <c r="R120" s="85"/>
      <c r="S120" s="85"/>
      <c r="T120" s="85"/>
      <c r="U120" s="85"/>
      <c r="V120" s="27"/>
      <c r="W120" s="84" t="s">
        <v>1173</v>
      </c>
      <c r="X120" s="85"/>
      <c r="Y120" s="85"/>
      <c r="Z120" s="85"/>
      <c r="AA120" s="85"/>
      <c r="AB120" s="86"/>
      <c r="AD120" s="49"/>
      <c r="AE120" s="49"/>
      <c r="AF120" s="49"/>
      <c r="AG120" s="49"/>
      <c r="AH120" s="49"/>
      <c r="AI120" s="49"/>
      <c r="AJ120" s="49"/>
      <c r="AK120" s="49"/>
      <c r="AL120" s="49"/>
      <c r="AM120" s="60"/>
      <c r="AN120" s="60"/>
      <c r="AO120" s="60"/>
      <c r="AP120" s="60"/>
      <c r="AQ120" s="182" t="s">
        <v>285</v>
      </c>
      <c r="AR120" s="182"/>
      <c r="AS120" s="182"/>
      <c r="AT120" s="182"/>
      <c r="AU120" s="182"/>
      <c r="AV120" s="182"/>
      <c r="AW120" s="49"/>
      <c r="AX120" s="182" t="s">
        <v>286</v>
      </c>
      <c r="AY120" s="182"/>
      <c r="AZ120" s="182"/>
      <c r="BA120" s="182"/>
      <c r="BB120" s="182"/>
      <c r="BC120" s="182"/>
    </row>
    <row r="121" spans="1:55" ht="6.75" customHeight="1" x14ac:dyDescent="0.2">
      <c r="A121" s="58"/>
      <c r="B121" s="84" t="s">
        <v>1138</v>
      </c>
      <c r="C121" s="85"/>
      <c r="D121" s="85"/>
      <c r="E121" s="85"/>
      <c r="F121" s="85"/>
      <c r="G121" s="85"/>
      <c r="H121" s="27"/>
      <c r="I121" s="84" t="s">
        <v>1150</v>
      </c>
      <c r="J121" s="85"/>
      <c r="K121" s="85"/>
      <c r="L121" s="85"/>
      <c r="M121" s="85"/>
      <c r="N121" s="86"/>
      <c r="O121" s="58"/>
      <c r="P121" s="84" t="s">
        <v>1162</v>
      </c>
      <c r="Q121" s="85"/>
      <c r="R121" s="85"/>
      <c r="S121" s="85"/>
      <c r="T121" s="85"/>
      <c r="U121" s="85"/>
      <c r="V121" s="27"/>
      <c r="W121" s="84" t="s">
        <v>1174</v>
      </c>
      <c r="X121" s="85"/>
      <c r="Y121" s="85"/>
      <c r="Z121" s="85"/>
      <c r="AA121" s="85"/>
      <c r="AB121" s="86"/>
      <c r="AD121" s="49"/>
      <c r="AE121" s="49"/>
      <c r="AF121" s="49"/>
      <c r="AG121" s="49"/>
      <c r="AH121" s="49"/>
      <c r="AI121" s="49"/>
      <c r="AJ121" s="49"/>
      <c r="AK121" s="49"/>
      <c r="AL121" s="49"/>
      <c r="AM121" s="60"/>
      <c r="AN121" s="60"/>
      <c r="AO121" s="60"/>
      <c r="AP121" s="60"/>
      <c r="AQ121" s="133"/>
      <c r="AR121" s="133"/>
      <c r="AS121" s="133"/>
      <c r="AT121" s="133"/>
      <c r="AU121" s="133"/>
      <c r="AV121" s="133"/>
      <c r="AW121" s="49"/>
      <c r="AX121" s="133"/>
      <c r="AY121" s="133"/>
      <c r="AZ121" s="133"/>
      <c r="BA121" s="133"/>
      <c r="BB121" s="133"/>
      <c r="BC121" s="133"/>
    </row>
    <row r="122" spans="1:55" ht="6.75" customHeight="1" x14ac:dyDescent="0.2">
      <c r="A122" s="58"/>
      <c r="B122" s="84" t="s">
        <v>1139</v>
      </c>
      <c r="C122" s="85"/>
      <c r="D122" s="85"/>
      <c r="E122" s="85"/>
      <c r="F122" s="85"/>
      <c r="G122" s="85"/>
      <c r="H122" s="27"/>
      <c r="I122" s="84" t="s">
        <v>1151</v>
      </c>
      <c r="J122" s="85"/>
      <c r="K122" s="85"/>
      <c r="L122" s="85"/>
      <c r="M122" s="85"/>
      <c r="N122" s="86"/>
      <c r="O122" s="58"/>
      <c r="P122" s="84" t="s">
        <v>1163</v>
      </c>
      <c r="Q122" s="85"/>
      <c r="R122" s="85"/>
      <c r="S122" s="85"/>
      <c r="T122" s="85"/>
      <c r="U122" s="85"/>
      <c r="V122" s="27"/>
      <c r="W122" s="84" t="s">
        <v>1175</v>
      </c>
      <c r="X122" s="85"/>
      <c r="Y122" s="85"/>
      <c r="Z122" s="85"/>
      <c r="AA122" s="85"/>
      <c r="AB122" s="86"/>
      <c r="AD122" s="167" t="s">
        <v>284</v>
      </c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9"/>
      <c r="AQ122" s="175">
        <f>'Rating Sheet'!E5</f>
        <v>0</v>
      </c>
      <c r="AR122" s="176"/>
      <c r="AS122" s="176"/>
      <c r="AT122" s="176"/>
      <c r="AU122" s="176"/>
      <c r="AV122" s="177"/>
      <c r="AW122" s="173" t="s">
        <v>19</v>
      </c>
      <c r="AX122" s="175"/>
      <c r="AY122" s="176"/>
      <c r="AZ122" s="176"/>
      <c r="BA122" s="176"/>
      <c r="BB122" s="176"/>
      <c r="BC122" s="177"/>
    </row>
    <row r="123" spans="1:55" ht="6.75" customHeight="1" x14ac:dyDescent="0.2">
      <c r="A123" s="58"/>
      <c r="B123" s="84" t="s">
        <v>1140</v>
      </c>
      <c r="C123" s="85"/>
      <c r="D123" s="85"/>
      <c r="E123" s="85"/>
      <c r="F123" s="85"/>
      <c r="G123" s="85"/>
      <c r="H123" s="27"/>
      <c r="I123" s="84" t="s">
        <v>1152</v>
      </c>
      <c r="J123" s="85"/>
      <c r="K123" s="85"/>
      <c r="L123" s="85"/>
      <c r="M123" s="85"/>
      <c r="N123" s="86"/>
      <c r="O123" s="58"/>
      <c r="P123" s="84" t="s">
        <v>1164</v>
      </c>
      <c r="Q123" s="85"/>
      <c r="R123" s="85"/>
      <c r="S123" s="85"/>
      <c r="T123" s="85"/>
      <c r="U123" s="85"/>
      <c r="V123" s="27"/>
      <c r="W123" s="84" t="s">
        <v>1176</v>
      </c>
      <c r="X123" s="85"/>
      <c r="Y123" s="85"/>
      <c r="Z123" s="85"/>
      <c r="AA123" s="85"/>
      <c r="AB123" s="86"/>
      <c r="AD123" s="170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2"/>
      <c r="AP123" s="60"/>
      <c r="AQ123" s="132"/>
      <c r="AR123" s="133"/>
      <c r="AS123" s="133"/>
      <c r="AT123" s="133"/>
      <c r="AU123" s="133"/>
      <c r="AV123" s="134"/>
      <c r="AW123" s="174"/>
      <c r="AX123" s="132"/>
      <c r="AY123" s="133"/>
      <c r="AZ123" s="133"/>
      <c r="BA123" s="133"/>
      <c r="BB123" s="133"/>
      <c r="BC123" s="134"/>
    </row>
    <row r="124" spans="1:55" ht="6.75" customHeight="1" x14ac:dyDescent="0.2">
      <c r="A124" s="58"/>
      <c r="B124" s="84" t="s">
        <v>1141</v>
      </c>
      <c r="C124" s="85"/>
      <c r="D124" s="85"/>
      <c r="E124" s="85"/>
      <c r="F124" s="85"/>
      <c r="G124" s="85"/>
      <c r="H124" s="27"/>
      <c r="I124" s="84" t="s">
        <v>1153</v>
      </c>
      <c r="J124" s="85"/>
      <c r="K124" s="85"/>
      <c r="L124" s="85"/>
      <c r="M124" s="85"/>
      <c r="N124" s="86"/>
      <c r="O124" s="58"/>
      <c r="P124" s="84" t="s">
        <v>1165</v>
      </c>
      <c r="Q124" s="85"/>
      <c r="R124" s="85"/>
      <c r="S124" s="85"/>
      <c r="T124" s="85"/>
      <c r="U124" s="85"/>
      <c r="V124" s="27"/>
      <c r="W124" s="84" t="s">
        <v>1177</v>
      </c>
      <c r="X124" s="85"/>
      <c r="Y124" s="85"/>
      <c r="Z124" s="85"/>
      <c r="AA124" s="85"/>
      <c r="AB124" s="86"/>
      <c r="AD124" s="49"/>
      <c r="AE124" s="49"/>
      <c r="AF124" s="49"/>
      <c r="AG124" s="49"/>
      <c r="AH124" s="49"/>
      <c r="AI124" s="49"/>
      <c r="AJ124" s="49"/>
      <c r="AK124" s="49"/>
      <c r="AL124" s="49"/>
      <c r="AM124" s="60"/>
      <c r="AN124" s="60"/>
      <c r="AO124" s="60"/>
      <c r="AP124" s="60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</row>
    <row r="125" spans="1:55" ht="6.75" customHeight="1" x14ac:dyDescent="0.2">
      <c r="A125" s="58"/>
      <c r="B125" s="84" t="s">
        <v>1142</v>
      </c>
      <c r="C125" s="85"/>
      <c r="D125" s="85"/>
      <c r="E125" s="85"/>
      <c r="F125" s="85"/>
      <c r="G125" s="85"/>
      <c r="H125" s="27"/>
      <c r="I125" s="84" t="s">
        <v>1154</v>
      </c>
      <c r="J125" s="85"/>
      <c r="K125" s="85"/>
      <c r="L125" s="85"/>
      <c r="M125" s="85"/>
      <c r="N125" s="86"/>
      <c r="O125" s="58"/>
      <c r="P125" s="84" t="s">
        <v>1166</v>
      </c>
      <c r="Q125" s="85"/>
      <c r="R125" s="85"/>
      <c r="S125" s="85"/>
      <c r="T125" s="85"/>
      <c r="U125" s="85"/>
      <c r="V125" s="27"/>
      <c r="W125" s="84" t="s">
        <v>1178</v>
      </c>
      <c r="X125" s="85"/>
      <c r="Y125" s="85"/>
      <c r="Z125" s="85"/>
      <c r="AA125" s="85"/>
      <c r="AB125" s="86"/>
      <c r="AD125" s="49"/>
      <c r="AE125" s="49"/>
      <c r="AF125" s="49"/>
      <c r="AG125" s="49"/>
      <c r="AH125" s="49"/>
      <c r="AI125" s="49"/>
      <c r="AJ125" s="49"/>
      <c r="AK125" s="49"/>
      <c r="AL125" s="49"/>
      <c r="AM125" s="60"/>
      <c r="AN125" s="60"/>
      <c r="AO125" s="60"/>
      <c r="AP125" s="60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</row>
    <row r="126" spans="1:55" ht="6.75" customHeight="1" x14ac:dyDescent="0.2">
      <c r="A126" s="58"/>
      <c r="B126" s="84" t="s">
        <v>1143</v>
      </c>
      <c r="C126" s="85"/>
      <c r="D126" s="85"/>
      <c r="E126" s="85"/>
      <c r="F126" s="85"/>
      <c r="G126" s="85"/>
      <c r="H126" s="27"/>
      <c r="I126" s="84" t="s">
        <v>1155</v>
      </c>
      <c r="J126" s="85"/>
      <c r="K126" s="85"/>
      <c r="L126" s="85"/>
      <c r="M126" s="85"/>
      <c r="N126" s="86"/>
      <c r="O126" s="58"/>
      <c r="P126" s="84" t="s">
        <v>1167</v>
      </c>
      <c r="Q126" s="85"/>
      <c r="R126" s="85"/>
      <c r="S126" s="85"/>
      <c r="T126" s="85"/>
      <c r="U126" s="85"/>
      <c r="V126" s="27"/>
      <c r="W126" s="84" t="s">
        <v>1060</v>
      </c>
      <c r="X126" s="85"/>
      <c r="Y126" s="85"/>
      <c r="Z126" s="85"/>
      <c r="AA126" s="85"/>
      <c r="AB126" s="86"/>
      <c r="AD126" s="178" t="s">
        <v>283</v>
      </c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Q126" s="18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1"/>
    </row>
    <row r="127" spans="1:55" ht="6.75" customHeight="1" x14ac:dyDescent="0.2">
      <c r="A127" s="51"/>
      <c r="B127" s="151" t="s">
        <v>1144</v>
      </c>
      <c r="C127" s="152"/>
      <c r="D127" s="152"/>
      <c r="E127" s="152"/>
      <c r="F127" s="152"/>
      <c r="G127" s="152"/>
      <c r="H127" s="44"/>
      <c r="I127" s="151" t="s">
        <v>1156</v>
      </c>
      <c r="J127" s="152"/>
      <c r="K127" s="152"/>
      <c r="L127" s="152"/>
      <c r="M127" s="152"/>
      <c r="N127" s="153"/>
      <c r="O127" s="51"/>
      <c r="P127" s="151" t="s">
        <v>1168</v>
      </c>
      <c r="Q127" s="152"/>
      <c r="R127" s="152"/>
      <c r="S127" s="152"/>
      <c r="T127" s="152"/>
      <c r="U127" s="152"/>
      <c r="V127" s="44"/>
      <c r="W127" s="151" t="s">
        <v>1179</v>
      </c>
      <c r="X127" s="152"/>
      <c r="Y127" s="152"/>
      <c r="Z127" s="152"/>
      <c r="AA127" s="152"/>
      <c r="AB127" s="153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60"/>
      <c r="AQ127" s="132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4"/>
    </row>
    <row r="128" spans="1:55" ht="6.75" customHeight="1" x14ac:dyDescent="0.2">
      <c r="A128" s="52"/>
      <c r="B128" s="53"/>
      <c r="C128" s="53"/>
      <c r="D128" s="53"/>
      <c r="E128" s="53"/>
      <c r="F128" s="53"/>
      <c r="G128" s="53"/>
      <c r="H128" s="27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D128" s="178" t="s">
        <v>282</v>
      </c>
      <c r="AE128" s="178"/>
      <c r="AF128" s="178"/>
      <c r="AG128" s="178"/>
      <c r="AH128" s="178"/>
      <c r="AI128" s="178"/>
      <c r="AJ128" s="178"/>
      <c r="AK128" s="178"/>
      <c r="AL128" s="178"/>
      <c r="AM128" s="179"/>
      <c r="AN128" s="179"/>
      <c r="AO128" s="179"/>
      <c r="AQ128" s="181" t="s">
        <v>150</v>
      </c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1"/>
    </row>
    <row r="129" spans="1:56" ht="6.75" customHeight="1" x14ac:dyDescent="0.2">
      <c r="A129" s="49"/>
      <c r="B129" s="49"/>
      <c r="C129" s="49"/>
      <c r="D129" s="49"/>
      <c r="E129" s="49"/>
      <c r="F129" s="49"/>
      <c r="G129" s="49"/>
      <c r="H129" s="183" t="s">
        <v>9</v>
      </c>
      <c r="I129" s="183"/>
      <c r="J129" s="183"/>
      <c r="K129" s="183"/>
      <c r="L129" s="183"/>
      <c r="M129" s="183"/>
      <c r="N129" s="3"/>
      <c r="O129" s="183" t="s">
        <v>68</v>
      </c>
      <c r="P129" s="183"/>
      <c r="Q129" s="183"/>
      <c r="R129" s="183"/>
      <c r="S129" s="183"/>
      <c r="T129" s="183"/>
      <c r="U129" s="3"/>
      <c r="V129" s="183" t="s">
        <v>275</v>
      </c>
      <c r="W129" s="183"/>
      <c r="X129" s="183"/>
      <c r="Y129" s="183"/>
      <c r="Z129" s="183"/>
      <c r="AA129" s="183"/>
      <c r="AB129" s="4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60"/>
      <c r="AQ129" s="132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4"/>
    </row>
    <row r="130" spans="1:56" ht="6.75" customHeight="1" x14ac:dyDescent="0.2">
      <c r="A130" s="52"/>
      <c r="B130" s="53"/>
      <c r="C130" s="53"/>
      <c r="D130" s="53"/>
      <c r="E130" s="53"/>
      <c r="F130" s="53"/>
      <c r="G130" s="53"/>
      <c r="H130" s="179"/>
      <c r="I130" s="179"/>
      <c r="J130" s="179"/>
      <c r="K130" s="179"/>
      <c r="L130" s="179"/>
      <c r="M130" s="179"/>
      <c r="N130" s="49"/>
      <c r="O130" s="179"/>
      <c r="P130" s="179"/>
      <c r="Q130" s="179"/>
      <c r="R130" s="179"/>
      <c r="S130" s="179"/>
      <c r="T130" s="179"/>
      <c r="U130" s="49"/>
      <c r="V130" s="179"/>
      <c r="W130" s="179"/>
      <c r="X130" s="179"/>
      <c r="Y130" s="179"/>
      <c r="Z130" s="179"/>
      <c r="AA130" s="179"/>
      <c r="AB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60"/>
      <c r="AN130" s="60"/>
      <c r="AO130" s="60"/>
      <c r="AP130" s="60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</row>
    <row r="131" spans="1:56" ht="6.75" customHeight="1" x14ac:dyDescent="0.2">
      <c r="A131" s="187" t="s">
        <v>67</v>
      </c>
      <c r="B131" s="188"/>
      <c r="C131" s="188"/>
      <c r="D131" s="188"/>
      <c r="E131" s="188"/>
      <c r="F131" s="188"/>
      <c r="G131" s="53"/>
      <c r="H131" s="184">
        <f>O131+V131</f>
        <v>0</v>
      </c>
      <c r="I131" s="184"/>
      <c r="J131" s="184"/>
      <c r="K131" s="184"/>
      <c r="L131" s="184"/>
      <c r="M131" s="184"/>
      <c r="N131" s="173" t="s">
        <v>18</v>
      </c>
      <c r="O131" s="184">
        <v>0</v>
      </c>
      <c r="P131" s="184"/>
      <c r="Q131" s="184"/>
      <c r="R131" s="184"/>
      <c r="S131" s="184"/>
      <c r="T131" s="184"/>
      <c r="U131" s="173" t="s">
        <v>19</v>
      </c>
      <c r="V131" s="184">
        <v>0</v>
      </c>
      <c r="W131" s="184"/>
      <c r="X131" s="184"/>
      <c r="Y131" s="184"/>
      <c r="Z131" s="184"/>
      <c r="AA131" s="184"/>
      <c r="AB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60"/>
      <c r="AN131" s="60"/>
      <c r="AO131" s="60"/>
      <c r="AP131" s="60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</row>
    <row r="132" spans="1:56" ht="6.75" customHeight="1" x14ac:dyDescent="0.2">
      <c r="A132" s="188"/>
      <c r="B132" s="188"/>
      <c r="C132" s="188"/>
      <c r="D132" s="188"/>
      <c r="E132" s="188"/>
      <c r="F132" s="188"/>
      <c r="G132" s="53"/>
      <c r="H132" s="89"/>
      <c r="I132" s="89"/>
      <c r="J132" s="89"/>
      <c r="K132" s="89"/>
      <c r="L132" s="89"/>
      <c r="M132" s="89"/>
      <c r="N132" s="174"/>
      <c r="O132" s="89"/>
      <c r="P132" s="89"/>
      <c r="Q132" s="89"/>
      <c r="R132" s="89"/>
      <c r="S132" s="89"/>
      <c r="T132" s="89"/>
      <c r="U132" s="174"/>
      <c r="V132" s="89"/>
      <c r="W132" s="89"/>
      <c r="X132" s="89"/>
      <c r="Y132" s="89"/>
      <c r="Z132" s="89"/>
      <c r="AA132" s="89"/>
      <c r="AB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60"/>
      <c r="AN132" s="60"/>
      <c r="AO132" s="60"/>
      <c r="AP132" s="60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</row>
    <row r="133" spans="1:56" ht="6.75" customHeight="1" x14ac:dyDescent="0.2">
      <c r="A133" s="52"/>
      <c r="B133" s="53"/>
      <c r="C133" s="53"/>
      <c r="D133" s="53"/>
      <c r="E133" s="53"/>
      <c r="F133" s="53"/>
      <c r="G133" s="53"/>
      <c r="H133" s="27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60"/>
      <c r="AN133" s="60"/>
      <c r="AO133" s="60"/>
      <c r="AP133" s="60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</row>
    <row r="134" spans="1:56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</row>
    <row r="135" spans="1:56" ht="15" x14ac:dyDescent="0.3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18"/>
      <c r="AD135" s="65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18"/>
    </row>
    <row r="136" spans="1:56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18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18"/>
    </row>
    <row r="137" spans="1:56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18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18"/>
    </row>
    <row r="138" spans="1:56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18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18"/>
    </row>
    <row r="139" spans="1:56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18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18"/>
    </row>
    <row r="140" spans="1:56" ht="13.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18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7"/>
      <c r="AR140" s="67"/>
      <c r="AS140" s="67"/>
      <c r="AT140" s="67"/>
      <c r="AU140" s="67"/>
      <c r="AV140" s="67"/>
      <c r="AW140" s="62"/>
      <c r="AX140" s="67"/>
      <c r="AY140" s="67"/>
      <c r="AZ140" s="67"/>
      <c r="BA140" s="67"/>
      <c r="BB140" s="67"/>
      <c r="BC140" s="67"/>
      <c r="BD140" s="18"/>
    </row>
    <row r="141" spans="1:56" ht="15" x14ac:dyDescent="0.3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18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6"/>
      <c r="AQ141" s="68"/>
      <c r="AR141" s="68"/>
      <c r="AS141" s="68"/>
      <c r="AT141" s="68"/>
      <c r="AU141" s="68"/>
      <c r="AV141" s="68"/>
      <c r="AW141" s="63"/>
      <c r="AX141" s="68"/>
      <c r="AY141" s="68"/>
      <c r="AZ141" s="68"/>
      <c r="BA141" s="68"/>
      <c r="BB141" s="68"/>
      <c r="BC141" s="68"/>
      <c r="BD141" s="18"/>
    </row>
    <row r="142" spans="1:56" x14ac:dyDescent="0.2">
      <c r="A142" s="61"/>
      <c r="B142" s="61"/>
      <c r="C142" s="61"/>
      <c r="D142" s="61"/>
      <c r="E142" s="61"/>
      <c r="F142" s="61"/>
      <c r="G142" s="61"/>
      <c r="H142" s="61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18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18"/>
    </row>
    <row r="143" spans="1:56" ht="15" x14ac:dyDescent="0.3">
      <c r="A143" s="61"/>
      <c r="B143" s="61"/>
      <c r="C143" s="61"/>
      <c r="D143" s="61"/>
      <c r="E143" s="61"/>
      <c r="F143" s="61"/>
      <c r="G143" s="61"/>
      <c r="H143" s="61"/>
      <c r="I143" s="69"/>
      <c r="J143" s="69"/>
      <c r="K143" s="69"/>
      <c r="L143" s="69"/>
      <c r="M143" s="69"/>
      <c r="N143" s="69"/>
      <c r="O143" s="64"/>
      <c r="P143" s="69"/>
      <c r="Q143" s="69"/>
      <c r="R143" s="69"/>
      <c r="S143" s="69"/>
      <c r="T143" s="69"/>
      <c r="U143" s="69"/>
      <c r="V143" s="64"/>
      <c r="W143" s="69"/>
      <c r="X143" s="69"/>
      <c r="Y143" s="69"/>
      <c r="Z143" s="69"/>
      <c r="AA143" s="69"/>
      <c r="AB143" s="69"/>
      <c r="AC143" s="18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6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18"/>
    </row>
    <row r="144" spans="1:56" ht="15" x14ac:dyDescent="0.3">
      <c r="A144" s="64"/>
      <c r="B144" s="64"/>
      <c r="C144" s="64"/>
      <c r="D144" s="64"/>
      <c r="E144" s="64"/>
      <c r="F144" s="64"/>
      <c r="G144" s="64"/>
      <c r="H144" s="64"/>
      <c r="I144" s="70"/>
      <c r="J144" s="70"/>
      <c r="K144" s="70"/>
      <c r="L144" s="70"/>
      <c r="M144" s="70"/>
      <c r="N144" s="70"/>
      <c r="O144" s="61"/>
      <c r="P144" s="70"/>
      <c r="Q144" s="70"/>
      <c r="R144" s="70"/>
      <c r="S144" s="70"/>
      <c r="T144" s="70"/>
      <c r="U144" s="70"/>
      <c r="V144" s="61"/>
      <c r="W144" s="70"/>
      <c r="X144" s="70"/>
      <c r="Y144" s="70"/>
      <c r="Z144" s="70"/>
      <c r="AA144" s="70"/>
      <c r="AB144" s="70"/>
      <c r="AC144" s="18"/>
      <c r="AD144" s="65"/>
      <c r="AE144" s="65"/>
      <c r="AF144" s="65"/>
      <c r="AG144" s="65"/>
      <c r="AH144" s="65"/>
      <c r="AI144" s="65"/>
      <c r="AJ144" s="65"/>
      <c r="AK144" s="65"/>
      <c r="AL144" s="65"/>
      <c r="AM144" s="66"/>
      <c r="AN144" s="66"/>
      <c r="AO144" s="66"/>
      <c r="AP144" s="66"/>
      <c r="AQ144" s="71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18"/>
    </row>
    <row r="145" spans="1:56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</row>
    <row r="146" spans="1:56" ht="15" x14ac:dyDescent="0.3">
      <c r="A146" s="72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</row>
    <row r="147" spans="1:56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</row>
    <row r="148" spans="1:56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</row>
  </sheetData>
  <mergeCells count="773">
    <mergeCell ref="A131:F132"/>
    <mergeCell ref="AD91:AP92"/>
    <mergeCell ref="AD93:AP94"/>
    <mergeCell ref="AD95:AP96"/>
    <mergeCell ref="AD97:AP98"/>
    <mergeCell ref="AD99:AP100"/>
    <mergeCell ref="AD101:AP102"/>
    <mergeCell ref="AD103:AP104"/>
    <mergeCell ref="AD105:AP106"/>
    <mergeCell ref="AD107:AP108"/>
    <mergeCell ref="H131:M132"/>
    <mergeCell ref="N131:N132"/>
    <mergeCell ref="O131:T132"/>
    <mergeCell ref="U131:U132"/>
    <mergeCell ref="V131:AA132"/>
    <mergeCell ref="AD109:AP110"/>
    <mergeCell ref="AD111:AP112"/>
    <mergeCell ref="AD113:AP114"/>
    <mergeCell ref="AD115:AP116"/>
    <mergeCell ref="AD117:AP118"/>
    <mergeCell ref="AD128:AO129"/>
    <mergeCell ref="AQ128:BC129"/>
    <mergeCell ref="AQ122:AV123"/>
    <mergeCell ref="AQ120:AV121"/>
    <mergeCell ref="AX120:BC121"/>
    <mergeCell ref="H129:M130"/>
    <mergeCell ref="O129:T130"/>
    <mergeCell ref="V129:AA130"/>
    <mergeCell ref="AQ91:AT92"/>
    <mergeCell ref="AQ93:AT94"/>
    <mergeCell ref="AQ95:AT96"/>
    <mergeCell ref="AQ97:AT98"/>
    <mergeCell ref="AQ99:AT100"/>
    <mergeCell ref="AD122:AO123"/>
    <mergeCell ref="AQ101:AT102"/>
    <mergeCell ref="AQ103:AT104"/>
    <mergeCell ref="AQ105:AT106"/>
    <mergeCell ref="AQ107:AT108"/>
    <mergeCell ref="AQ109:AT110"/>
    <mergeCell ref="AW122:AW123"/>
    <mergeCell ref="AX122:BC123"/>
    <mergeCell ref="AD126:AO127"/>
    <mergeCell ref="AQ126:BC127"/>
    <mergeCell ref="P123:U123"/>
    <mergeCell ref="W123:AB123"/>
    <mergeCell ref="P124:U124"/>
    <mergeCell ref="W124:AB124"/>
    <mergeCell ref="P125:U125"/>
    <mergeCell ref="W125:AB125"/>
    <mergeCell ref="P126:U126"/>
    <mergeCell ref="W126:AB126"/>
    <mergeCell ref="P127:U127"/>
    <mergeCell ref="W127:AB127"/>
    <mergeCell ref="B126:G126"/>
    <mergeCell ref="B127:G127"/>
    <mergeCell ref="AQ111:AT112"/>
    <mergeCell ref="AQ113:AT114"/>
    <mergeCell ref="AQ115:AT116"/>
    <mergeCell ref="AQ117:AT118"/>
    <mergeCell ref="B120:G120"/>
    <mergeCell ref="B121:G121"/>
    <mergeCell ref="B122:G122"/>
    <mergeCell ref="B123:G123"/>
    <mergeCell ref="I116:N116"/>
    <mergeCell ref="I117:N117"/>
    <mergeCell ref="I118:N118"/>
    <mergeCell ref="I119:N119"/>
    <mergeCell ref="I120:N120"/>
    <mergeCell ref="I121:N121"/>
    <mergeCell ref="I122:N122"/>
    <mergeCell ref="I123:N123"/>
    <mergeCell ref="I124:N124"/>
    <mergeCell ref="I125:N125"/>
    <mergeCell ref="I126:N126"/>
    <mergeCell ref="I127:N127"/>
    <mergeCell ref="W116:AB116"/>
    <mergeCell ref="P117:U117"/>
    <mergeCell ref="W112:AB112"/>
    <mergeCell ref="I112:N112"/>
    <mergeCell ref="B106:G106"/>
    <mergeCell ref="B107:G107"/>
    <mergeCell ref="B124:G124"/>
    <mergeCell ref="B125:G125"/>
    <mergeCell ref="A114:G115"/>
    <mergeCell ref="O114:U115"/>
    <mergeCell ref="B116:G116"/>
    <mergeCell ref="B117:G117"/>
    <mergeCell ref="B118:G118"/>
    <mergeCell ref="B119:G119"/>
    <mergeCell ref="P116:U116"/>
    <mergeCell ref="W117:AB117"/>
    <mergeCell ref="P118:U118"/>
    <mergeCell ref="W118:AB118"/>
    <mergeCell ref="P119:U119"/>
    <mergeCell ref="W119:AB119"/>
    <mergeCell ref="P120:U120"/>
    <mergeCell ref="W120:AB120"/>
    <mergeCell ref="P121:U121"/>
    <mergeCell ref="W121:AB121"/>
    <mergeCell ref="P122:U122"/>
    <mergeCell ref="W122:AB122"/>
    <mergeCell ref="B110:G110"/>
    <mergeCell ref="B111:G111"/>
    <mergeCell ref="B98:G98"/>
    <mergeCell ref="B99:G99"/>
    <mergeCell ref="B100:G100"/>
    <mergeCell ref="B101:G101"/>
    <mergeCell ref="B102:G102"/>
    <mergeCell ref="B103:G103"/>
    <mergeCell ref="B112:G112"/>
    <mergeCell ref="AU109:AX110"/>
    <mergeCell ref="AU111:AX112"/>
    <mergeCell ref="AU97:AX98"/>
    <mergeCell ref="AY91:BC92"/>
    <mergeCell ref="AY93:BC94"/>
    <mergeCell ref="AY95:BC96"/>
    <mergeCell ref="AY97:BC98"/>
    <mergeCell ref="AU99:AX100"/>
    <mergeCell ref="B94:G94"/>
    <mergeCell ref="B95:G95"/>
    <mergeCell ref="B96:G96"/>
    <mergeCell ref="AU91:AX92"/>
    <mergeCell ref="AU93:AX94"/>
    <mergeCell ref="AU95:AX96"/>
    <mergeCell ref="I93:N93"/>
    <mergeCell ref="W94:AB94"/>
    <mergeCell ref="W95:AB95"/>
    <mergeCell ref="W96:AB96"/>
    <mergeCell ref="I92:N92"/>
    <mergeCell ref="B91:G91"/>
    <mergeCell ref="B92:G92"/>
    <mergeCell ref="B93:G93"/>
    <mergeCell ref="B108:G108"/>
    <mergeCell ref="B109:G109"/>
    <mergeCell ref="AY113:BC114"/>
    <mergeCell ref="AY115:BC116"/>
    <mergeCell ref="AY117:BC118"/>
    <mergeCell ref="H88:N88"/>
    <mergeCell ref="O88:U88"/>
    <mergeCell ref="V88:AB88"/>
    <mergeCell ref="P109:U109"/>
    <mergeCell ref="P110:U110"/>
    <mergeCell ref="P111:U111"/>
    <mergeCell ref="P108:U108"/>
    <mergeCell ref="AU113:AX114"/>
    <mergeCell ref="AU115:AX116"/>
    <mergeCell ref="AU117:AX118"/>
    <mergeCell ref="AY99:BC100"/>
    <mergeCell ref="AY101:BC102"/>
    <mergeCell ref="AY103:BC104"/>
    <mergeCell ref="AY105:BC106"/>
    <mergeCell ref="AY107:BC108"/>
    <mergeCell ref="AY109:BC110"/>
    <mergeCell ref="AY111:BC112"/>
    <mergeCell ref="AU101:AX102"/>
    <mergeCell ref="AU103:AX104"/>
    <mergeCell ref="AU105:AX106"/>
    <mergeCell ref="AU107:AX108"/>
    <mergeCell ref="W110:AB110"/>
    <mergeCell ref="W111:AB111"/>
    <mergeCell ref="P99:U99"/>
    <mergeCell ref="P100:U100"/>
    <mergeCell ref="P89:U89"/>
    <mergeCell ref="P90:U90"/>
    <mergeCell ref="P91:U91"/>
    <mergeCell ref="P92:U92"/>
    <mergeCell ref="P93:U93"/>
    <mergeCell ref="P94:U94"/>
    <mergeCell ref="P103:U103"/>
    <mergeCell ref="P104:U104"/>
    <mergeCell ref="P105:U105"/>
    <mergeCell ref="P106:U106"/>
    <mergeCell ref="P107:U107"/>
    <mergeCell ref="P95:U95"/>
    <mergeCell ref="P96:U96"/>
    <mergeCell ref="P97:U97"/>
    <mergeCell ref="P98:U98"/>
    <mergeCell ref="W89:AB89"/>
    <mergeCell ref="W90:AB90"/>
    <mergeCell ref="W91:AB91"/>
    <mergeCell ref="W92:AB92"/>
    <mergeCell ref="W93:AB93"/>
    <mergeCell ref="I94:N94"/>
    <mergeCell ref="I95:N95"/>
    <mergeCell ref="I96:N96"/>
    <mergeCell ref="I97:N97"/>
    <mergeCell ref="I98:N98"/>
    <mergeCell ref="I99:N99"/>
    <mergeCell ref="W98:AB98"/>
    <mergeCell ref="W99:AB99"/>
    <mergeCell ref="W100:AB100"/>
    <mergeCell ref="AD81:AP81"/>
    <mergeCell ref="AQ81:AT81"/>
    <mergeCell ref="AU81:AX81"/>
    <mergeCell ref="AY81:BC81"/>
    <mergeCell ref="AD80:AP80"/>
    <mergeCell ref="AQ80:AT80"/>
    <mergeCell ref="AU80:AX80"/>
    <mergeCell ref="AY80:BC80"/>
    <mergeCell ref="AD83:AP83"/>
    <mergeCell ref="AQ83:AT83"/>
    <mergeCell ref="AU83:AX83"/>
    <mergeCell ref="AY83:BC83"/>
    <mergeCell ref="AD82:AP82"/>
    <mergeCell ref="AQ82:AT82"/>
    <mergeCell ref="AU82:AX82"/>
    <mergeCell ref="AY82:BC82"/>
    <mergeCell ref="AD77:AP77"/>
    <mergeCell ref="AQ77:AT77"/>
    <mergeCell ref="AU77:AX77"/>
    <mergeCell ref="AY77:BC77"/>
    <mergeCell ref="AD76:AP76"/>
    <mergeCell ref="AQ76:AT76"/>
    <mergeCell ref="AU76:AX76"/>
    <mergeCell ref="AY76:BC76"/>
    <mergeCell ref="AD79:AP79"/>
    <mergeCell ref="AQ79:AT79"/>
    <mergeCell ref="AU79:AX79"/>
    <mergeCell ref="AY79:BC79"/>
    <mergeCell ref="AD78:AP78"/>
    <mergeCell ref="AQ78:AT78"/>
    <mergeCell ref="AU78:AX78"/>
    <mergeCell ref="AY78:BC78"/>
    <mergeCell ref="AD73:AP73"/>
    <mergeCell ref="AQ73:AT73"/>
    <mergeCell ref="AU73:AX73"/>
    <mergeCell ref="AY73:BC73"/>
    <mergeCell ref="AQ59:AT59"/>
    <mergeCell ref="AD75:AP75"/>
    <mergeCell ref="AQ75:AT75"/>
    <mergeCell ref="AU75:AX75"/>
    <mergeCell ref="AY75:BC75"/>
    <mergeCell ref="AD74:AP74"/>
    <mergeCell ref="AQ74:AT74"/>
    <mergeCell ref="AU74:AX74"/>
    <mergeCell ref="AY74:BC74"/>
    <mergeCell ref="AW8:AX8"/>
    <mergeCell ref="AB8:AC8"/>
    <mergeCell ref="AH8:AI8"/>
    <mergeCell ref="AK8:AL8"/>
    <mergeCell ref="AY89:BC90"/>
    <mergeCell ref="B104:G104"/>
    <mergeCell ref="B105:G105"/>
    <mergeCell ref="AD60:AP60"/>
    <mergeCell ref="AD61:AP61"/>
    <mergeCell ref="AD86:AP86"/>
    <mergeCell ref="AD72:AP72"/>
    <mergeCell ref="AU87:AX87"/>
    <mergeCell ref="AY87:BC87"/>
    <mergeCell ref="AD68:AP68"/>
    <mergeCell ref="AD85:BC85"/>
    <mergeCell ref="AY56:BC56"/>
    <mergeCell ref="AY57:BC57"/>
    <mergeCell ref="AY58:BC58"/>
    <mergeCell ref="AY59:BC59"/>
    <mergeCell ref="AU56:AX56"/>
    <mergeCell ref="AU57:AX57"/>
    <mergeCell ref="AQ56:AT56"/>
    <mergeCell ref="AQ57:AT57"/>
    <mergeCell ref="AQ58:AT58"/>
    <mergeCell ref="AD64:AP64"/>
    <mergeCell ref="AQ64:AT64"/>
    <mergeCell ref="AD62:AP62"/>
    <mergeCell ref="AD63:AP63"/>
    <mergeCell ref="AD57:AP57"/>
    <mergeCell ref="AD58:AP58"/>
    <mergeCell ref="AD59:AP59"/>
    <mergeCell ref="AN8:AO8"/>
    <mergeCell ref="AQ8:AR8"/>
    <mergeCell ref="AT8:AU8"/>
    <mergeCell ref="AU58:AX58"/>
    <mergeCell ref="AU59:AX59"/>
    <mergeCell ref="AD65:AP65"/>
    <mergeCell ref="AQ65:AT65"/>
    <mergeCell ref="AU65:AX65"/>
    <mergeCell ref="AY65:BC65"/>
    <mergeCell ref="AD67:AP67"/>
    <mergeCell ref="AQ68:AT68"/>
    <mergeCell ref="AU68:AX68"/>
    <mergeCell ref="AD70:BC70"/>
    <mergeCell ref="AD71:AP71"/>
    <mergeCell ref="AQ71:AT71"/>
    <mergeCell ref="AU71:AX71"/>
    <mergeCell ref="AY71:BC71"/>
    <mergeCell ref="AD66:AP66"/>
    <mergeCell ref="AQ66:AT66"/>
    <mergeCell ref="AU63:AX63"/>
    <mergeCell ref="AY63:BC63"/>
    <mergeCell ref="AQ86:AT86"/>
    <mergeCell ref="AQ67:AT67"/>
    <mergeCell ref="AQ61:AT61"/>
    <mergeCell ref="AU61:AX61"/>
    <mergeCell ref="AY61:BC61"/>
    <mergeCell ref="AU67:AX67"/>
    <mergeCell ref="AY67:BC67"/>
    <mergeCell ref="AQ72:AT72"/>
    <mergeCell ref="AU72:AX72"/>
    <mergeCell ref="AY72:BC72"/>
    <mergeCell ref="I91:N91"/>
    <mergeCell ref="A87:AB87"/>
    <mergeCell ref="I89:N89"/>
    <mergeCell ref="I90:N90"/>
    <mergeCell ref="AD55:BC55"/>
    <mergeCell ref="AD56:AP56"/>
    <mergeCell ref="AY86:BC86"/>
    <mergeCell ref="AQ87:AT87"/>
    <mergeCell ref="AQ88:AT88"/>
    <mergeCell ref="AU88:AX88"/>
    <mergeCell ref="AQ60:AT60"/>
    <mergeCell ref="AU60:AX60"/>
    <mergeCell ref="AY60:BC60"/>
    <mergeCell ref="AU64:AX64"/>
    <mergeCell ref="AY64:BC64"/>
    <mergeCell ref="AY88:BC88"/>
    <mergeCell ref="AQ62:AT62"/>
    <mergeCell ref="AU62:AX62"/>
    <mergeCell ref="AY62:BC62"/>
    <mergeCell ref="AU66:AX66"/>
    <mergeCell ref="AY66:BC66"/>
    <mergeCell ref="AY68:BC68"/>
    <mergeCell ref="AU86:AX86"/>
    <mergeCell ref="AQ63:AT63"/>
    <mergeCell ref="A85:N85"/>
    <mergeCell ref="O85:AB85"/>
    <mergeCell ref="A82:N82"/>
    <mergeCell ref="O82:AB82"/>
    <mergeCell ref="A83:N83"/>
    <mergeCell ref="O83:AB83"/>
    <mergeCell ref="AQ89:AT90"/>
    <mergeCell ref="AU89:AX90"/>
    <mergeCell ref="AD88:AP88"/>
    <mergeCell ref="AD87:AP87"/>
    <mergeCell ref="AD89:AP90"/>
    <mergeCell ref="A88:G88"/>
    <mergeCell ref="B89:G89"/>
    <mergeCell ref="B90:G90"/>
    <mergeCell ref="A80:N80"/>
    <mergeCell ref="O80:AB80"/>
    <mergeCell ref="A81:N81"/>
    <mergeCell ref="O81:AB81"/>
    <mergeCell ref="A78:N78"/>
    <mergeCell ref="O78:AB78"/>
    <mergeCell ref="A79:N79"/>
    <mergeCell ref="O79:AB79"/>
    <mergeCell ref="A84:N84"/>
    <mergeCell ref="O84:AB84"/>
    <mergeCell ref="A73:N73"/>
    <mergeCell ref="O73:AB73"/>
    <mergeCell ref="A70:N70"/>
    <mergeCell ref="O70:AB70"/>
    <mergeCell ref="A71:N71"/>
    <mergeCell ref="O71:AB71"/>
    <mergeCell ref="A76:N76"/>
    <mergeCell ref="O76:AB76"/>
    <mergeCell ref="A77:N77"/>
    <mergeCell ref="O77:AB77"/>
    <mergeCell ref="A74:N74"/>
    <mergeCell ref="O74:AB74"/>
    <mergeCell ref="A75:N75"/>
    <mergeCell ref="O75:AB75"/>
    <mergeCell ref="A68:N68"/>
    <mergeCell ref="O68:AB68"/>
    <mergeCell ref="A69:N69"/>
    <mergeCell ref="O69:AB69"/>
    <mergeCell ref="A66:N66"/>
    <mergeCell ref="O66:AB66"/>
    <mergeCell ref="A67:N67"/>
    <mergeCell ref="O67:AB67"/>
    <mergeCell ref="A72:N72"/>
    <mergeCell ref="O72:AB72"/>
    <mergeCell ref="A64:N64"/>
    <mergeCell ref="O64:AB64"/>
    <mergeCell ref="A60:N60"/>
    <mergeCell ref="O60:AB60"/>
    <mergeCell ref="A65:N65"/>
    <mergeCell ref="O65:AB65"/>
    <mergeCell ref="A62:N62"/>
    <mergeCell ref="O62:AB62"/>
    <mergeCell ref="A63:N63"/>
    <mergeCell ref="O63:AB63"/>
    <mergeCell ref="A55:AB55"/>
    <mergeCell ref="A57:N57"/>
    <mergeCell ref="O57:AB57"/>
    <mergeCell ref="A58:N58"/>
    <mergeCell ref="O58:AB58"/>
    <mergeCell ref="A59:N59"/>
    <mergeCell ref="O59:AB59"/>
    <mergeCell ref="A61:N61"/>
    <mergeCell ref="O61:AB61"/>
    <mergeCell ref="A56:N56"/>
    <mergeCell ref="O56:AB56"/>
    <mergeCell ref="N6:O6"/>
    <mergeCell ref="N7:O7"/>
    <mergeCell ref="Q5:R5"/>
    <mergeCell ref="H18:L18"/>
    <mergeCell ref="E7:F7"/>
    <mergeCell ref="E6:F6"/>
    <mergeCell ref="E13:F13"/>
    <mergeCell ref="E12:F12"/>
    <mergeCell ref="H16:L16"/>
    <mergeCell ref="H17:L17"/>
    <mergeCell ref="E9:F9"/>
    <mergeCell ref="E8:F8"/>
    <mergeCell ref="K13:T13"/>
    <mergeCell ref="A23:E23"/>
    <mergeCell ref="A22:E22"/>
    <mergeCell ref="A21:E21"/>
    <mergeCell ref="A20:E20"/>
    <mergeCell ref="N17:Y17"/>
    <mergeCell ref="K10:R10"/>
    <mergeCell ref="T10:W10"/>
    <mergeCell ref="X10:AC10"/>
    <mergeCell ref="U8:Z8"/>
    <mergeCell ref="H22:L22"/>
    <mergeCell ref="H23:L23"/>
    <mergeCell ref="H19:L19"/>
    <mergeCell ref="H20:L20"/>
    <mergeCell ref="H21:L21"/>
    <mergeCell ref="V13:AC13"/>
    <mergeCell ref="A15:E15"/>
    <mergeCell ref="E11:F11"/>
    <mergeCell ref="E10:F10"/>
    <mergeCell ref="H7:I7"/>
    <mergeCell ref="H6:I6"/>
    <mergeCell ref="H9:I9"/>
    <mergeCell ref="H10:I10"/>
    <mergeCell ref="A19:E19"/>
    <mergeCell ref="E5:F5"/>
    <mergeCell ref="H15:L15"/>
    <mergeCell ref="A18:E18"/>
    <mergeCell ref="A17:E17"/>
    <mergeCell ref="H13:I13"/>
    <mergeCell ref="H8:I8"/>
    <mergeCell ref="H11:I11"/>
    <mergeCell ref="H12:I12"/>
    <mergeCell ref="A16:E16"/>
    <mergeCell ref="H5:I5"/>
    <mergeCell ref="A1:V1"/>
    <mergeCell ref="X1:AS1"/>
    <mergeCell ref="AV1:BC3"/>
    <mergeCell ref="AQ5:AR5"/>
    <mergeCell ref="AQ6:AR6"/>
    <mergeCell ref="AQ7:AR7"/>
    <mergeCell ref="AT5:AU5"/>
    <mergeCell ref="AT6:AU6"/>
    <mergeCell ref="AT7:AU7"/>
    <mergeCell ref="AK5:AL5"/>
    <mergeCell ref="AK6:AL6"/>
    <mergeCell ref="AK7:AL7"/>
    <mergeCell ref="AN5:AO5"/>
    <mergeCell ref="AN6:AO6"/>
    <mergeCell ref="AN7:AO7"/>
    <mergeCell ref="Q6:R6"/>
    <mergeCell ref="Q7:R7"/>
    <mergeCell ref="AB5:AC5"/>
    <mergeCell ref="AB6:AC6"/>
    <mergeCell ref="AB7:AC7"/>
    <mergeCell ref="AH5:AI5"/>
    <mergeCell ref="AH6:AI6"/>
    <mergeCell ref="AH7:AI7"/>
    <mergeCell ref="N5:O5"/>
    <mergeCell ref="AE10:BC10"/>
    <mergeCell ref="AY11:BC11"/>
    <mergeCell ref="AE12:AN12"/>
    <mergeCell ref="AO12:AS12"/>
    <mergeCell ref="AT12:AX12"/>
    <mergeCell ref="AY12:BC12"/>
    <mergeCell ref="AE11:AN11"/>
    <mergeCell ref="AO11:AS11"/>
    <mergeCell ref="AT11:AX11"/>
    <mergeCell ref="AE15:AN15"/>
    <mergeCell ref="AO15:AS15"/>
    <mergeCell ref="AT15:AX15"/>
    <mergeCell ref="AY15:BC15"/>
    <mergeCell ref="AE16:AN16"/>
    <mergeCell ref="AO16:AS16"/>
    <mergeCell ref="AT16:AX16"/>
    <mergeCell ref="AY16:BC16"/>
    <mergeCell ref="AE13:AN13"/>
    <mergeCell ref="AO13:AS13"/>
    <mergeCell ref="AT13:AX13"/>
    <mergeCell ref="AY13:BC13"/>
    <mergeCell ref="AE14:AN14"/>
    <mergeCell ref="AO14:AS14"/>
    <mergeCell ref="AT14:AX14"/>
    <mergeCell ref="AY14:BC14"/>
    <mergeCell ref="AE19:AN19"/>
    <mergeCell ref="AO19:AS19"/>
    <mergeCell ref="AT19:AX19"/>
    <mergeCell ref="AY19:BC19"/>
    <mergeCell ref="AE20:AN20"/>
    <mergeCell ref="AO20:AS20"/>
    <mergeCell ref="AT20:AX20"/>
    <mergeCell ref="AY20:BC20"/>
    <mergeCell ref="AE17:AN17"/>
    <mergeCell ref="AO17:AS17"/>
    <mergeCell ref="AT17:AX17"/>
    <mergeCell ref="AY17:BC17"/>
    <mergeCell ref="AE18:AN18"/>
    <mergeCell ref="AO18:AS18"/>
    <mergeCell ref="AT18:AX18"/>
    <mergeCell ref="AY18:BC18"/>
    <mergeCell ref="AE23:AN23"/>
    <mergeCell ref="AO23:AS23"/>
    <mergeCell ref="AT23:AX23"/>
    <mergeCell ref="AY23:BC23"/>
    <mergeCell ref="AE24:AN24"/>
    <mergeCell ref="AO24:AS24"/>
    <mergeCell ref="AT24:AX24"/>
    <mergeCell ref="AY24:BC24"/>
    <mergeCell ref="AE21:AN21"/>
    <mergeCell ref="AO21:AS21"/>
    <mergeCell ref="AT21:AX21"/>
    <mergeCell ref="AY21:BC21"/>
    <mergeCell ref="AE22:AN22"/>
    <mergeCell ref="AO22:AS22"/>
    <mergeCell ref="AT22:AX22"/>
    <mergeCell ref="AY22:BC22"/>
    <mergeCell ref="AE27:AN27"/>
    <mergeCell ref="AO27:AS27"/>
    <mergeCell ref="AT27:AX27"/>
    <mergeCell ref="AY27:BC27"/>
    <mergeCell ref="AE28:AN28"/>
    <mergeCell ref="AO28:AS28"/>
    <mergeCell ref="AT28:AX28"/>
    <mergeCell ref="AY28:BC28"/>
    <mergeCell ref="AE25:AN25"/>
    <mergeCell ref="AO25:AS25"/>
    <mergeCell ref="AT25:AX25"/>
    <mergeCell ref="AY25:BC25"/>
    <mergeCell ref="AE26:AN26"/>
    <mergeCell ref="AO26:AS26"/>
    <mergeCell ref="AT26:AX26"/>
    <mergeCell ref="AY26:BC26"/>
    <mergeCell ref="AE31:AN31"/>
    <mergeCell ref="AO31:AS31"/>
    <mergeCell ref="AT31:AX31"/>
    <mergeCell ref="AY31:BC31"/>
    <mergeCell ref="AE32:AN32"/>
    <mergeCell ref="AO32:AS32"/>
    <mergeCell ref="AT32:AX32"/>
    <mergeCell ref="AY32:BC32"/>
    <mergeCell ref="AE29:AN29"/>
    <mergeCell ref="AO29:AS29"/>
    <mergeCell ref="AT29:AX29"/>
    <mergeCell ref="AY29:BC29"/>
    <mergeCell ref="AE30:AN30"/>
    <mergeCell ref="AO30:AS30"/>
    <mergeCell ref="AT30:AX30"/>
    <mergeCell ref="AY30:BC30"/>
    <mergeCell ref="AE35:AN35"/>
    <mergeCell ref="AO35:AS35"/>
    <mergeCell ref="AT35:AX35"/>
    <mergeCell ref="AY35:BC35"/>
    <mergeCell ref="AE36:AN36"/>
    <mergeCell ref="AO36:AS36"/>
    <mergeCell ref="AT36:AX36"/>
    <mergeCell ref="AY36:BC36"/>
    <mergeCell ref="AE33:AN33"/>
    <mergeCell ref="AO33:AS33"/>
    <mergeCell ref="AT33:AX33"/>
    <mergeCell ref="AY33:BC33"/>
    <mergeCell ref="AE34:AN34"/>
    <mergeCell ref="AO34:AS34"/>
    <mergeCell ref="AT34:AX34"/>
    <mergeCell ref="AY34:BC34"/>
    <mergeCell ref="AE37:AN37"/>
    <mergeCell ref="AO37:AS37"/>
    <mergeCell ref="AT37:AX37"/>
    <mergeCell ref="AY37:BC37"/>
    <mergeCell ref="AT39:AX39"/>
    <mergeCell ref="AY39:BC39"/>
    <mergeCell ref="AE38:AN38"/>
    <mergeCell ref="AO38:AS38"/>
    <mergeCell ref="AT38:AX38"/>
    <mergeCell ref="AY38:BC38"/>
    <mergeCell ref="AE42:AN42"/>
    <mergeCell ref="AO42:AS42"/>
    <mergeCell ref="AT42:AX42"/>
    <mergeCell ref="AY42:BC42"/>
    <mergeCell ref="AE43:AN43"/>
    <mergeCell ref="AO43:AS43"/>
    <mergeCell ref="AE39:AN39"/>
    <mergeCell ref="AO39:AS39"/>
    <mergeCell ref="AT41:AX41"/>
    <mergeCell ref="AY41:BC41"/>
    <mergeCell ref="AE40:AN40"/>
    <mergeCell ref="AO40:AS40"/>
    <mergeCell ref="AT40:AX40"/>
    <mergeCell ref="AY40:BC40"/>
    <mergeCell ref="AE41:AN41"/>
    <mergeCell ref="AO41:AS41"/>
    <mergeCell ref="AT45:AX45"/>
    <mergeCell ref="AY45:BC45"/>
    <mergeCell ref="AE44:AN44"/>
    <mergeCell ref="AO44:AS44"/>
    <mergeCell ref="AT44:AX44"/>
    <mergeCell ref="AY44:BC44"/>
    <mergeCell ref="AO45:AS45"/>
    <mergeCell ref="AE45:AN45"/>
    <mergeCell ref="AT43:AX43"/>
    <mergeCell ref="AY43:BC43"/>
    <mergeCell ref="AE48:AN48"/>
    <mergeCell ref="AO48:AS48"/>
    <mergeCell ref="AT48:AX48"/>
    <mergeCell ref="AY48:BC48"/>
    <mergeCell ref="AO49:AS49"/>
    <mergeCell ref="AE49:AN49"/>
    <mergeCell ref="AT47:AX47"/>
    <mergeCell ref="AY47:BC47"/>
    <mergeCell ref="AE46:AN46"/>
    <mergeCell ref="AO46:AS46"/>
    <mergeCell ref="AT46:AX46"/>
    <mergeCell ref="AY46:BC46"/>
    <mergeCell ref="AO47:AS47"/>
    <mergeCell ref="AE47:AN47"/>
    <mergeCell ref="AT51:AX51"/>
    <mergeCell ref="AY51:BC51"/>
    <mergeCell ref="AE50:AN50"/>
    <mergeCell ref="AO50:AS50"/>
    <mergeCell ref="AT50:AX50"/>
    <mergeCell ref="AY50:BC50"/>
    <mergeCell ref="AO51:AS51"/>
    <mergeCell ref="AE51:AN51"/>
    <mergeCell ref="AT49:AX49"/>
    <mergeCell ref="AY49:BC49"/>
    <mergeCell ref="Z21:AC21"/>
    <mergeCell ref="Z22:AC22"/>
    <mergeCell ref="Z23:AC23"/>
    <mergeCell ref="N20:Y20"/>
    <mergeCell ref="N21:Y21"/>
    <mergeCell ref="N22:Y22"/>
    <mergeCell ref="N23:Y23"/>
    <mergeCell ref="Z20:AC20"/>
    <mergeCell ref="K12:T12"/>
    <mergeCell ref="V12:AC12"/>
    <mergeCell ref="N19:Y19"/>
    <mergeCell ref="Z19:AC19"/>
    <mergeCell ref="N18:Y18"/>
    <mergeCell ref="Z18:AC18"/>
    <mergeCell ref="Z17:AC17"/>
    <mergeCell ref="N15:AC15"/>
    <mergeCell ref="N16:Y16"/>
    <mergeCell ref="Z16:AC16"/>
    <mergeCell ref="N24:Y24"/>
    <mergeCell ref="Z24:AC24"/>
    <mergeCell ref="N25:Y25"/>
    <mergeCell ref="Z25:AC25"/>
    <mergeCell ref="A27:K27"/>
    <mergeCell ref="A28:K28"/>
    <mergeCell ref="L28:Q28"/>
    <mergeCell ref="L27:Q27"/>
    <mergeCell ref="R28:V28"/>
    <mergeCell ref="R27:V27"/>
    <mergeCell ref="A25:E25"/>
    <mergeCell ref="A24:E24"/>
    <mergeCell ref="H24:L24"/>
    <mergeCell ref="H25:L25"/>
    <mergeCell ref="J29:N29"/>
    <mergeCell ref="J30:N30"/>
    <mergeCell ref="O29:U29"/>
    <mergeCell ref="O30:U30"/>
    <mergeCell ref="W27:AB27"/>
    <mergeCell ref="W28:AB28"/>
    <mergeCell ref="A29:D29"/>
    <mergeCell ref="A30:D30"/>
    <mergeCell ref="E29:I29"/>
    <mergeCell ref="E30:I30"/>
    <mergeCell ref="V29:AB29"/>
    <mergeCell ref="V30:AB30"/>
    <mergeCell ref="W33:AB33"/>
    <mergeCell ref="V34:AB34"/>
    <mergeCell ref="A35:D35"/>
    <mergeCell ref="E35:I35"/>
    <mergeCell ref="J35:N35"/>
    <mergeCell ref="O35:U35"/>
    <mergeCell ref="V35:AB35"/>
    <mergeCell ref="A32:K32"/>
    <mergeCell ref="L32:Q32"/>
    <mergeCell ref="R32:V32"/>
    <mergeCell ref="W32:AB32"/>
    <mergeCell ref="A34:D34"/>
    <mergeCell ref="E34:I34"/>
    <mergeCell ref="J34:N34"/>
    <mergeCell ref="O34:U34"/>
    <mergeCell ref="A37:K37"/>
    <mergeCell ref="L37:Q37"/>
    <mergeCell ref="R37:V37"/>
    <mergeCell ref="A33:K33"/>
    <mergeCell ref="L33:Q33"/>
    <mergeCell ref="R33:V33"/>
    <mergeCell ref="A39:D39"/>
    <mergeCell ref="E39:I39"/>
    <mergeCell ref="J39:N39"/>
    <mergeCell ref="O39:U39"/>
    <mergeCell ref="W37:AB37"/>
    <mergeCell ref="A38:K38"/>
    <mergeCell ref="L38:Q38"/>
    <mergeCell ref="R38:V38"/>
    <mergeCell ref="W38:AB38"/>
    <mergeCell ref="V39:AB39"/>
    <mergeCell ref="A42:K42"/>
    <mergeCell ref="L42:Q42"/>
    <mergeCell ref="R42:V42"/>
    <mergeCell ref="W42:AB42"/>
    <mergeCell ref="A43:K43"/>
    <mergeCell ref="L43:Q43"/>
    <mergeCell ref="R43:V43"/>
    <mergeCell ref="W43:AB43"/>
    <mergeCell ref="A40:D40"/>
    <mergeCell ref="E40:I40"/>
    <mergeCell ref="J40:N40"/>
    <mergeCell ref="O40:U40"/>
    <mergeCell ref="V40:AB40"/>
    <mergeCell ref="R48:V48"/>
    <mergeCell ref="W48:AB48"/>
    <mergeCell ref="A44:J44"/>
    <mergeCell ref="A45:J45"/>
    <mergeCell ref="W50:AB50"/>
    <mergeCell ref="A51:K51"/>
    <mergeCell ref="L51:Q51"/>
    <mergeCell ref="R51:V51"/>
    <mergeCell ref="W51:AB51"/>
    <mergeCell ref="A47:K47"/>
    <mergeCell ref="L47:Q47"/>
    <mergeCell ref="R47:V47"/>
    <mergeCell ref="W47:AB47"/>
    <mergeCell ref="K44:P44"/>
    <mergeCell ref="Q44:V44"/>
    <mergeCell ref="A50:K50"/>
    <mergeCell ref="L50:Q50"/>
    <mergeCell ref="R50:V50"/>
    <mergeCell ref="I110:N110"/>
    <mergeCell ref="I111:N111"/>
    <mergeCell ref="B97:G97"/>
    <mergeCell ref="I101:N101"/>
    <mergeCell ref="I102:N102"/>
    <mergeCell ref="I103:N103"/>
    <mergeCell ref="I104:N104"/>
    <mergeCell ref="I105:N105"/>
    <mergeCell ref="AZ5:BA5"/>
    <mergeCell ref="AZ6:BA6"/>
    <mergeCell ref="AZ7:BA7"/>
    <mergeCell ref="AZ8:BA8"/>
    <mergeCell ref="K8:L8"/>
    <mergeCell ref="N8:O8"/>
    <mergeCell ref="Q8:R8"/>
    <mergeCell ref="AW5:AX5"/>
    <mergeCell ref="AW6:AX6"/>
    <mergeCell ref="AW7:AX7"/>
    <mergeCell ref="W44:AB44"/>
    <mergeCell ref="K45:P45"/>
    <mergeCell ref="Q45:V45"/>
    <mergeCell ref="W45:AB45"/>
    <mergeCell ref="A48:K48"/>
    <mergeCell ref="L48:Q48"/>
    <mergeCell ref="W97:AB97"/>
    <mergeCell ref="W104:AB104"/>
    <mergeCell ref="W105:AB105"/>
    <mergeCell ref="P101:U101"/>
    <mergeCell ref="P102:U102"/>
    <mergeCell ref="I106:N106"/>
    <mergeCell ref="I107:N107"/>
    <mergeCell ref="I108:N108"/>
    <mergeCell ref="I109:N109"/>
    <mergeCell ref="I100:N100"/>
    <mergeCell ref="W101:AB101"/>
    <mergeCell ref="W102:AB102"/>
    <mergeCell ref="W103:AB103"/>
    <mergeCell ref="W106:AB106"/>
    <mergeCell ref="W107:AB107"/>
    <mergeCell ref="W108:AB108"/>
    <mergeCell ref="W109:AB109"/>
  </mergeCells>
  <phoneticPr fontId="10" type="noConversion"/>
  <pageMargins left="0.5" right="0.5" top="0.5" bottom="0.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37" sqref="B37"/>
    </sheetView>
  </sheetViews>
  <sheetFormatPr defaultRowHeight="12.75" x14ac:dyDescent="0.2"/>
  <cols>
    <col min="1" max="1" width="10.7109375" customWidth="1"/>
    <col min="2" max="2" width="33.7109375" customWidth="1"/>
    <col min="3" max="3" width="10.7109375" customWidth="1"/>
    <col min="4" max="4" width="33.7109375" customWidth="1"/>
  </cols>
  <sheetData>
    <row r="1" spans="1:7" ht="15" x14ac:dyDescent="0.3">
      <c r="A1" s="189" t="s">
        <v>64</v>
      </c>
      <c r="B1" s="89"/>
      <c r="C1" s="89"/>
      <c r="D1" s="89"/>
      <c r="E1" s="45"/>
      <c r="F1" s="45"/>
      <c r="G1" s="45"/>
    </row>
    <row r="2" spans="1:7" ht="13.5" x14ac:dyDescent="0.25">
      <c r="A2" s="30" t="s">
        <v>65</v>
      </c>
      <c r="B2" s="30" t="s">
        <v>66</v>
      </c>
      <c r="C2" s="30" t="s">
        <v>65</v>
      </c>
      <c r="D2" s="30" t="s">
        <v>66</v>
      </c>
      <c r="E2" s="26"/>
      <c r="F2" s="26"/>
      <c r="G2" s="26"/>
    </row>
    <row r="3" spans="1:7" x14ac:dyDescent="0.2">
      <c r="A3" s="42"/>
      <c r="B3" s="43"/>
      <c r="C3" s="42"/>
      <c r="D3" s="43"/>
    </row>
    <row r="4" spans="1:7" x14ac:dyDescent="0.2">
      <c r="A4" s="42"/>
      <c r="B4" s="43"/>
      <c r="C4" s="42"/>
      <c r="D4" s="43"/>
    </row>
    <row r="5" spans="1:7" x14ac:dyDescent="0.2">
      <c r="A5" s="42"/>
      <c r="B5" s="43"/>
      <c r="C5" s="42"/>
      <c r="D5" s="43"/>
    </row>
    <row r="6" spans="1:7" x14ac:dyDescent="0.2">
      <c r="A6" s="42"/>
      <c r="B6" s="43"/>
      <c r="C6" s="42"/>
      <c r="D6" s="43"/>
    </row>
    <row r="7" spans="1:7" x14ac:dyDescent="0.2">
      <c r="A7" s="42"/>
      <c r="B7" s="43"/>
      <c r="C7" s="42"/>
      <c r="D7" s="43"/>
    </row>
    <row r="8" spans="1:7" x14ac:dyDescent="0.2">
      <c r="A8" s="42"/>
      <c r="B8" s="43"/>
      <c r="C8" s="42"/>
      <c r="D8" s="43"/>
    </row>
    <row r="9" spans="1:7" x14ac:dyDescent="0.2">
      <c r="A9" s="42"/>
      <c r="B9" s="43"/>
      <c r="C9" s="42"/>
      <c r="D9" s="43"/>
    </row>
    <row r="10" spans="1:7" x14ac:dyDescent="0.2">
      <c r="A10" s="42"/>
      <c r="B10" s="43"/>
      <c r="C10" s="42"/>
      <c r="D10" s="43"/>
    </row>
    <row r="11" spans="1:7" x14ac:dyDescent="0.2">
      <c r="A11" s="42"/>
      <c r="B11" s="43"/>
      <c r="C11" s="42"/>
      <c r="D11" s="43"/>
    </row>
    <row r="12" spans="1:7" x14ac:dyDescent="0.2">
      <c r="A12" s="42"/>
      <c r="B12" s="43"/>
      <c r="C12" s="42"/>
      <c r="D12" s="43"/>
    </row>
    <row r="13" spans="1:7" x14ac:dyDescent="0.2">
      <c r="A13" s="42"/>
      <c r="B13" s="43"/>
      <c r="C13" s="42"/>
      <c r="D13" s="43"/>
    </row>
    <row r="14" spans="1:7" x14ac:dyDescent="0.2">
      <c r="A14" s="42"/>
      <c r="B14" s="43"/>
      <c r="C14" s="42"/>
      <c r="D14" s="43"/>
    </row>
    <row r="15" spans="1:7" x14ac:dyDescent="0.2">
      <c r="A15" s="42"/>
      <c r="B15" s="43"/>
      <c r="C15" s="42"/>
      <c r="D15" s="43"/>
    </row>
    <row r="16" spans="1:7" x14ac:dyDescent="0.2">
      <c r="A16" s="42"/>
      <c r="B16" s="43"/>
      <c r="C16" s="42"/>
      <c r="D16" s="43"/>
    </row>
    <row r="17" spans="1:4" x14ac:dyDescent="0.2">
      <c r="A17" s="42"/>
      <c r="B17" s="43"/>
      <c r="C17" s="42"/>
      <c r="D17" s="43"/>
    </row>
    <row r="18" spans="1:4" x14ac:dyDescent="0.2">
      <c r="A18" s="42"/>
      <c r="B18" s="43"/>
      <c r="C18" s="42"/>
      <c r="D18" s="43"/>
    </row>
    <row r="19" spans="1:4" x14ac:dyDescent="0.2">
      <c r="A19" s="42"/>
      <c r="B19" s="43"/>
      <c r="C19" s="42"/>
      <c r="D19" s="43"/>
    </row>
    <row r="20" spans="1:4" x14ac:dyDescent="0.2">
      <c r="A20" s="42"/>
      <c r="B20" s="43"/>
      <c r="C20" s="42"/>
      <c r="D20" s="43"/>
    </row>
    <row r="21" spans="1:4" x14ac:dyDescent="0.2">
      <c r="A21" s="42"/>
      <c r="B21" s="43"/>
      <c r="C21" s="42"/>
      <c r="D21" s="43"/>
    </row>
    <row r="22" spans="1:4" x14ac:dyDescent="0.2">
      <c r="A22" s="42"/>
      <c r="B22" s="43"/>
      <c r="C22" s="42"/>
      <c r="D22" s="43"/>
    </row>
    <row r="23" spans="1:4" x14ac:dyDescent="0.2">
      <c r="A23" s="42"/>
      <c r="B23" s="43"/>
      <c r="C23" s="42"/>
      <c r="D23" s="43"/>
    </row>
    <row r="24" spans="1:4" x14ac:dyDescent="0.2">
      <c r="A24" s="42"/>
      <c r="B24" s="43"/>
      <c r="C24" s="42"/>
      <c r="D24" s="43"/>
    </row>
    <row r="25" spans="1:4" x14ac:dyDescent="0.2">
      <c r="A25" s="42"/>
      <c r="B25" s="43"/>
      <c r="C25" s="42"/>
      <c r="D25" s="43"/>
    </row>
    <row r="26" spans="1:4" x14ac:dyDescent="0.2">
      <c r="A26" s="42"/>
      <c r="B26" s="43"/>
      <c r="C26" s="42"/>
      <c r="D26" s="43"/>
    </row>
    <row r="27" spans="1:4" x14ac:dyDescent="0.2">
      <c r="A27" s="42"/>
      <c r="B27" s="43"/>
      <c r="C27" s="42"/>
      <c r="D27" s="43"/>
    </row>
    <row r="28" spans="1:4" x14ac:dyDescent="0.2">
      <c r="A28" s="42"/>
      <c r="B28" s="43"/>
      <c r="C28" s="42"/>
      <c r="D28" s="43"/>
    </row>
    <row r="29" spans="1:4" x14ac:dyDescent="0.2">
      <c r="A29" s="42"/>
      <c r="B29" s="43"/>
      <c r="C29" s="42"/>
      <c r="D29" s="43"/>
    </row>
    <row r="30" spans="1:4" x14ac:dyDescent="0.2">
      <c r="A30" s="42"/>
      <c r="B30" s="43"/>
      <c r="C30" s="42"/>
      <c r="D30" s="43"/>
    </row>
    <row r="31" spans="1:4" x14ac:dyDescent="0.2">
      <c r="A31" s="42"/>
      <c r="B31" s="43"/>
      <c r="C31" s="42"/>
      <c r="D31" s="43"/>
    </row>
    <row r="32" spans="1:4" x14ac:dyDescent="0.2">
      <c r="A32" s="42"/>
      <c r="B32" s="43"/>
      <c r="C32" s="42"/>
      <c r="D32" s="43"/>
    </row>
    <row r="33" spans="1:4" x14ac:dyDescent="0.2">
      <c r="A33" s="42"/>
      <c r="B33" s="43"/>
      <c r="C33" s="42"/>
      <c r="D33" s="43"/>
    </row>
    <row r="34" spans="1:4" x14ac:dyDescent="0.2">
      <c r="A34" s="42"/>
      <c r="B34" s="43"/>
      <c r="C34" s="42"/>
      <c r="D34" s="43"/>
    </row>
    <row r="35" spans="1:4" x14ac:dyDescent="0.2">
      <c r="A35" s="42"/>
      <c r="B35" s="43"/>
      <c r="C35" s="42"/>
      <c r="D35" s="43"/>
    </row>
    <row r="36" spans="1:4" x14ac:dyDescent="0.2">
      <c r="A36" s="42"/>
      <c r="B36" s="43"/>
      <c r="C36" s="42"/>
      <c r="D36" s="43"/>
    </row>
    <row r="37" spans="1:4" x14ac:dyDescent="0.2">
      <c r="A37" s="42"/>
      <c r="B37" s="43"/>
      <c r="C37" s="42"/>
      <c r="D37" s="43"/>
    </row>
    <row r="38" spans="1:4" x14ac:dyDescent="0.2">
      <c r="A38" s="42"/>
      <c r="B38" s="43"/>
      <c r="C38" s="42"/>
      <c r="D38" s="43"/>
    </row>
    <row r="39" spans="1:4" x14ac:dyDescent="0.2">
      <c r="A39" s="42"/>
      <c r="B39" s="43"/>
      <c r="C39" s="42"/>
      <c r="D39" s="43"/>
    </row>
    <row r="40" spans="1:4" x14ac:dyDescent="0.2">
      <c r="A40" s="42"/>
      <c r="B40" s="43"/>
      <c r="C40" s="42"/>
      <c r="D40" s="43"/>
    </row>
    <row r="41" spans="1:4" x14ac:dyDescent="0.2">
      <c r="A41" s="42"/>
      <c r="B41" s="43"/>
      <c r="C41" s="42"/>
      <c r="D41" s="43"/>
    </row>
    <row r="42" spans="1:4" x14ac:dyDescent="0.2">
      <c r="A42" s="42"/>
      <c r="B42" s="43"/>
      <c r="C42" s="42"/>
      <c r="D42" s="43"/>
    </row>
    <row r="43" spans="1:4" x14ac:dyDescent="0.2">
      <c r="A43" s="42"/>
      <c r="B43" s="43"/>
      <c r="C43" s="42"/>
      <c r="D43" s="43"/>
    </row>
    <row r="44" spans="1:4" x14ac:dyDescent="0.2">
      <c r="A44" s="42"/>
      <c r="B44" s="43"/>
      <c r="C44" s="42"/>
      <c r="D44" s="43"/>
    </row>
    <row r="45" spans="1:4" x14ac:dyDescent="0.2">
      <c r="A45" s="42"/>
      <c r="B45" s="43"/>
      <c r="C45" s="42"/>
      <c r="D45" s="43"/>
    </row>
    <row r="46" spans="1:4" x14ac:dyDescent="0.2">
      <c r="A46" s="42"/>
      <c r="B46" s="43"/>
      <c r="C46" s="42"/>
      <c r="D46" s="43"/>
    </row>
    <row r="47" spans="1:4" x14ac:dyDescent="0.2">
      <c r="A47" s="42"/>
      <c r="B47" s="43"/>
      <c r="C47" s="42"/>
      <c r="D47" s="43"/>
    </row>
    <row r="48" spans="1:4" x14ac:dyDescent="0.2">
      <c r="A48" s="42"/>
      <c r="B48" s="43"/>
      <c r="C48" s="42"/>
      <c r="D48" s="43"/>
    </row>
    <row r="49" spans="1:4" x14ac:dyDescent="0.2">
      <c r="A49" s="42"/>
      <c r="B49" s="43"/>
      <c r="C49" s="42"/>
      <c r="D49" s="43"/>
    </row>
    <row r="50" spans="1:4" x14ac:dyDescent="0.2">
      <c r="A50" s="42"/>
      <c r="B50" s="43"/>
      <c r="C50" s="42"/>
      <c r="D50" s="43"/>
    </row>
    <row r="51" spans="1:4" x14ac:dyDescent="0.2">
      <c r="A51" s="42"/>
      <c r="B51" s="43"/>
      <c r="C51" s="42"/>
      <c r="D51" s="43"/>
    </row>
    <row r="52" spans="1:4" x14ac:dyDescent="0.2">
      <c r="A52" s="42"/>
      <c r="B52" s="43"/>
      <c r="C52" s="42"/>
      <c r="D52" s="43"/>
    </row>
    <row r="53" spans="1:4" x14ac:dyDescent="0.2">
      <c r="A53" s="42"/>
      <c r="B53" s="43"/>
      <c r="C53" s="42"/>
      <c r="D53" s="43"/>
    </row>
    <row r="54" spans="1:4" x14ac:dyDescent="0.2">
      <c r="A54" s="42"/>
      <c r="B54" s="43"/>
      <c r="C54" s="42"/>
      <c r="D54" s="43"/>
    </row>
    <row r="55" spans="1:4" x14ac:dyDescent="0.2">
      <c r="A55" s="42"/>
      <c r="B55" s="43"/>
      <c r="C55" s="42"/>
      <c r="D55" s="4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"/>
  <sheetViews>
    <sheetView workbookViewId="0">
      <selection activeCell="B1" sqref="B1"/>
    </sheetView>
  </sheetViews>
  <sheetFormatPr defaultColWidth="8.85546875" defaultRowHeight="12.75" x14ac:dyDescent="0.2"/>
  <cols>
    <col min="1" max="4" width="19.28515625" customWidth="1"/>
    <col min="5" max="5" width="20.7109375" customWidth="1"/>
  </cols>
  <sheetData>
    <row r="1" spans="1:2" x14ac:dyDescent="0.2">
      <c r="A1" s="2" t="s">
        <v>202</v>
      </c>
      <c r="B1" s="1">
        <f>'Rating Sheet'!B1</f>
        <v>0</v>
      </c>
    </row>
  </sheetData>
  <phoneticPr fontId="0" type="noConversion"/>
  <pageMargins left="0.75" right="0.75" top="0.75" bottom="0.75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9"/>
  <sheetViews>
    <sheetView workbookViewId="0">
      <selection activeCell="C2" sqref="C2:D17"/>
    </sheetView>
  </sheetViews>
  <sheetFormatPr defaultColWidth="8.85546875" defaultRowHeight="12.75" x14ac:dyDescent="0.2"/>
  <cols>
    <col min="1" max="2" width="14.42578125" customWidth="1"/>
    <col min="3" max="3" width="18.28515625" customWidth="1"/>
    <col min="4" max="4" width="17.140625" customWidth="1"/>
    <col min="5" max="5" width="21" customWidth="1"/>
    <col min="6" max="6" width="17.28515625" customWidth="1"/>
  </cols>
  <sheetData>
    <row r="1" spans="1:6" x14ac:dyDescent="0.2">
      <c r="A1" s="1" t="s">
        <v>965</v>
      </c>
      <c r="B1" s="1" t="s">
        <v>891</v>
      </c>
      <c r="C1" s="1" t="s">
        <v>959</v>
      </c>
      <c r="D1" s="1" t="s">
        <v>1020</v>
      </c>
      <c r="E1" s="1" t="s">
        <v>756</v>
      </c>
      <c r="F1" s="1" t="s">
        <v>773</v>
      </c>
    </row>
    <row r="2" spans="1:6" x14ac:dyDescent="0.2">
      <c r="A2" t="s">
        <v>966</v>
      </c>
      <c r="B2" t="s">
        <v>892</v>
      </c>
      <c r="C2" t="s">
        <v>1005</v>
      </c>
      <c r="D2" t="s">
        <v>740</v>
      </c>
      <c r="E2" t="s">
        <v>757</v>
      </c>
      <c r="F2" t="s">
        <v>774</v>
      </c>
    </row>
    <row r="3" spans="1:6" x14ac:dyDescent="0.2">
      <c r="A3" t="s">
        <v>967</v>
      </c>
      <c r="B3" t="s">
        <v>893</v>
      </c>
      <c r="C3" t="s">
        <v>1006</v>
      </c>
      <c r="D3" t="s">
        <v>741</v>
      </c>
      <c r="E3" t="s">
        <v>758</v>
      </c>
      <c r="F3" t="s">
        <v>775</v>
      </c>
    </row>
    <row r="4" spans="1:6" x14ac:dyDescent="0.2">
      <c r="A4" t="s">
        <v>968</v>
      </c>
      <c r="B4" t="s">
        <v>894</v>
      </c>
      <c r="C4" t="s">
        <v>1007</v>
      </c>
      <c r="D4" t="s">
        <v>742</v>
      </c>
      <c r="E4" t="s">
        <v>759</v>
      </c>
      <c r="F4" t="s">
        <v>776</v>
      </c>
    </row>
    <row r="5" spans="1:6" x14ac:dyDescent="0.2">
      <c r="A5" t="s">
        <v>969</v>
      </c>
      <c r="B5" t="s">
        <v>895</v>
      </c>
      <c r="C5" t="s">
        <v>1008</v>
      </c>
      <c r="D5" t="s">
        <v>743</v>
      </c>
      <c r="E5" t="s">
        <v>760</v>
      </c>
      <c r="F5" t="s">
        <v>777</v>
      </c>
    </row>
    <row r="6" spans="1:6" x14ac:dyDescent="0.2">
      <c r="A6" t="s">
        <v>970</v>
      </c>
      <c r="B6" t="s">
        <v>896</v>
      </c>
      <c r="C6" t="s">
        <v>1009</v>
      </c>
      <c r="D6" t="s">
        <v>744</v>
      </c>
      <c r="E6" t="s">
        <v>761</v>
      </c>
      <c r="F6" t="s">
        <v>778</v>
      </c>
    </row>
    <row r="7" spans="1:6" x14ac:dyDescent="0.2">
      <c r="A7" t="s">
        <v>971</v>
      </c>
      <c r="B7" t="s">
        <v>897</v>
      </c>
      <c r="C7" t="s">
        <v>1010</v>
      </c>
      <c r="D7" t="s">
        <v>745</v>
      </c>
      <c r="E7" t="s">
        <v>762</v>
      </c>
      <c r="F7" t="s">
        <v>779</v>
      </c>
    </row>
    <row r="8" spans="1:6" x14ac:dyDescent="0.2">
      <c r="A8" t="s">
        <v>972</v>
      </c>
      <c r="B8" t="s">
        <v>898</v>
      </c>
      <c r="C8" t="s">
        <v>1011</v>
      </c>
      <c r="D8" t="s">
        <v>746</v>
      </c>
      <c r="E8" t="s">
        <v>763</v>
      </c>
      <c r="F8" t="s">
        <v>780</v>
      </c>
    </row>
    <row r="9" spans="1:6" x14ac:dyDescent="0.2">
      <c r="A9" t="s">
        <v>973</v>
      </c>
      <c r="B9" t="s">
        <v>899</v>
      </c>
      <c r="C9" t="s">
        <v>1012</v>
      </c>
      <c r="D9" t="s">
        <v>747</v>
      </c>
      <c r="E9" t="s">
        <v>764</v>
      </c>
      <c r="F9" t="s">
        <v>781</v>
      </c>
    </row>
    <row r="10" spans="1:6" x14ac:dyDescent="0.2">
      <c r="A10" t="s">
        <v>974</v>
      </c>
      <c r="B10" t="s">
        <v>900</v>
      </c>
      <c r="C10" t="s">
        <v>1013</v>
      </c>
      <c r="D10" t="s">
        <v>748</v>
      </c>
      <c r="E10" t="s">
        <v>765</v>
      </c>
      <c r="F10" t="s">
        <v>782</v>
      </c>
    </row>
    <row r="11" spans="1:6" x14ac:dyDescent="0.2">
      <c r="A11" t="s">
        <v>975</v>
      </c>
      <c r="B11" t="s">
        <v>901</v>
      </c>
      <c r="C11" t="s">
        <v>1014</v>
      </c>
      <c r="D11" t="s">
        <v>749</v>
      </c>
      <c r="E11" t="s">
        <v>766</v>
      </c>
      <c r="F11" t="s">
        <v>783</v>
      </c>
    </row>
    <row r="12" spans="1:6" x14ac:dyDescent="0.2">
      <c r="A12" t="s">
        <v>885</v>
      </c>
      <c r="B12" t="s">
        <v>902</v>
      </c>
      <c r="C12" t="s">
        <v>1015</v>
      </c>
      <c r="D12" t="s">
        <v>750</v>
      </c>
      <c r="E12" t="s">
        <v>767</v>
      </c>
      <c r="F12" t="s">
        <v>784</v>
      </c>
    </row>
    <row r="13" spans="1:6" x14ac:dyDescent="0.2">
      <c r="A13" t="s">
        <v>886</v>
      </c>
      <c r="B13" t="s">
        <v>1000</v>
      </c>
      <c r="C13" t="s">
        <v>1016</v>
      </c>
      <c r="D13" t="s">
        <v>751</v>
      </c>
      <c r="E13" t="s">
        <v>768</v>
      </c>
      <c r="F13" t="s">
        <v>785</v>
      </c>
    </row>
    <row r="14" spans="1:6" x14ac:dyDescent="0.2">
      <c r="A14" t="s">
        <v>887</v>
      </c>
      <c r="B14" t="s">
        <v>1001</v>
      </c>
      <c r="C14" t="s">
        <v>1017</v>
      </c>
      <c r="D14" t="s">
        <v>752</v>
      </c>
      <c r="E14" t="s">
        <v>769</v>
      </c>
      <c r="F14" t="s">
        <v>786</v>
      </c>
    </row>
    <row r="15" spans="1:6" x14ac:dyDescent="0.2">
      <c r="A15" t="s">
        <v>888</v>
      </c>
      <c r="B15" t="s">
        <v>1002</v>
      </c>
      <c r="C15" t="s">
        <v>1018</v>
      </c>
      <c r="D15" t="s">
        <v>753</v>
      </c>
      <c r="E15" t="s">
        <v>770</v>
      </c>
      <c r="F15" t="s">
        <v>787</v>
      </c>
    </row>
    <row r="16" spans="1:6" x14ac:dyDescent="0.2">
      <c r="A16" t="s">
        <v>889</v>
      </c>
      <c r="B16" t="s">
        <v>1003</v>
      </c>
      <c r="C16" t="s">
        <v>1019</v>
      </c>
      <c r="D16" t="s">
        <v>754</v>
      </c>
      <c r="E16" t="s">
        <v>771</v>
      </c>
      <c r="F16" t="s">
        <v>788</v>
      </c>
    </row>
    <row r="17" spans="1:6" x14ac:dyDescent="0.2">
      <c r="A17" t="s">
        <v>890</v>
      </c>
      <c r="B17" t="s">
        <v>1004</v>
      </c>
      <c r="C17" t="s">
        <v>488</v>
      </c>
      <c r="D17" t="s">
        <v>755</v>
      </c>
      <c r="E17" t="s">
        <v>772</v>
      </c>
      <c r="F17" t="s">
        <v>789</v>
      </c>
    </row>
    <row r="19" spans="1:6" x14ac:dyDescent="0.2">
      <c r="A19" s="1" t="s">
        <v>790</v>
      </c>
      <c r="B19" s="1" t="s">
        <v>791</v>
      </c>
      <c r="C19" s="1" t="s">
        <v>792</v>
      </c>
      <c r="D19" s="1" t="s">
        <v>793</v>
      </c>
    </row>
    <row r="20" spans="1:6" x14ac:dyDescent="0.2">
      <c r="A20" t="s">
        <v>794</v>
      </c>
      <c r="B20" t="s">
        <v>810</v>
      </c>
      <c r="C20" t="s">
        <v>826</v>
      </c>
      <c r="D20" t="s">
        <v>842</v>
      </c>
    </row>
    <row r="21" spans="1:6" x14ac:dyDescent="0.2">
      <c r="A21" t="s">
        <v>795</v>
      </c>
      <c r="B21" t="s">
        <v>811</v>
      </c>
      <c r="C21" t="s">
        <v>827</v>
      </c>
      <c r="D21" t="s">
        <v>904</v>
      </c>
    </row>
    <row r="22" spans="1:6" x14ac:dyDescent="0.2">
      <c r="A22" t="s">
        <v>796</v>
      </c>
      <c r="B22" t="s">
        <v>812</v>
      </c>
      <c r="C22" t="s">
        <v>828</v>
      </c>
      <c r="D22" t="s">
        <v>905</v>
      </c>
    </row>
    <row r="23" spans="1:6" x14ac:dyDescent="0.2">
      <c r="A23" t="s">
        <v>797</v>
      </c>
      <c r="B23" t="s">
        <v>813</v>
      </c>
      <c r="C23" t="s">
        <v>829</v>
      </c>
      <c r="D23" t="s">
        <v>906</v>
      </c>
    </row>
    <row r="24" spans="1:6" x14ac:dyDescent="0.2">
      <c r="A24" t="s">
        <v>798</v>
      </c>
      <c r="B24" t="s">
        <v>814</v>
      </c>
      <c r="C24" t="s">
        <v>830</v>
      </c>
      <c r="D24" t="s">
        <v>907</v>
      </c>
    </row>
    <row r="25" spans="1:6" x14ac:dyDescent="0.2">
      <c r="A25" t="s">
        <v>799</v>
      </c>
      <c r="B25" t="s">
        <v>815</v>
      </c>
      <c r="C25" t="s">
        <v>831</v>
      </c>
      <c r="D25" t="s">
        <v>908</v>
      </c>
    </row>
    <row r="26" spans="1:6" x14ac:dyDescent="0.2">
      <c r="A26" t="s">
        <v>800</v>
      </c>
      <c r="B26" t="s">
        <v>816</v>
      </c>
      <c r="C26" t="s">
        <v>832</v>
      </c>
      <c r="D26" t="s">
        <v>909</v>
      </c>
    </row>
    <row r="27" spans="1:6" x14ac:dyDescent="0.2">
      <c r="A27" t="s">
        <v>801</v>
      </c>
      <c r="B27" t="s">
        <v>817</v>
      </c>
      <c r="C27" t="s">
        <v>833</v>
      </c>
      <c r="D27" t="s">
        <v>910</v>
      </c>
    </row>
    <row r="28" spans="1:6" x14ac:dyDescent="0.2">
      <c r="A28" t="s">
        <v>802</v>
      </c>
      <c r="B28" t="s">
        <v>818</v>
      </c>
      <c r="C28" t="s">
        <v>834</v>
      </c>
      <c r="D28" t="s">
        <v>911</v>
      </c>
    </row>
    <row r="29" spans="1:6" x14ac:dyDescent="0.2">
      <c r="A29" t="s">
        <v>803</v>
      </c>
      <c r="B29" t="s">
        <v>819</v>
      </c>
      <c r="C29" t="s">
        <v>835</v>
      </c>
      <c r="D29" t="s">
        <v>912</v>
      </c>
    </row>
    <row r="30" spans="1:6" x14ac:dyDescent="0.2">
      <c r="A30" t="s">
        <v>804</v>
      </c>
      <c r="B30" t="s">
        <v>820</v>
      </c>
      <c r="C30" t="s">
        <v>836</v>
      </c>
      <c r="D30" t="s">
        <v>913</v>
      </c>
    </row>
    <row r="31" spans="1:6" x14ac:dyDescent="0.2">
      <c r="A31" t="s">
        <v>805</v>
      </c>
      <c r="B31" t="s">
        <v>821</v>
      </c>
      <c r="C31" t="s">
        <v>837</v>
      </c>
      <c r="D31" t="s">
        <v>914</v>
      </c>
    </row>
    <row r="32" spans="1:6" x14ac:dyDescent="0.2">
      <c r="A32" t="s">
        <v>806</v>
      </c>
      <c r="B32" t="s">
        <v>822</v>
      </c>
      <c r="C32" t="s">
        <v>838</v>
      </c>
      <c r="D32" t="s">
        <v>915</v>
      </c>
    </row>
    <row r="33" spans="1:4" x14ac:dyDescent="0.2">
      <c r="A33" t="s">
        <v>807</v>
      </c>
      <c r="B33" t="s">
        <v>823</v>
      </c>
      <c r="C33" t="s">
        <v>839</v>
      </c>
      <c r="D33" t="s">
        <v>916</v>
      </c>
    </row>
    <row r="34" spans="1:4" x14ac:dyDescent="0.2">
      <c r="A34" t="s">
        <v>808</v>
      </c>
      <c r="B34" t="s">
        <v>824</v>
      </c>
      <c r="C34" t="s">
        <v>840</v>
      </c>
      <c r="D34" t="s">
        <v>917</v>
      </c>
    </row>
    <row r="35" spans="1:4" x14ac:dyDescent="0.2">
      <c r="A35" t="s">
        <v>809</v>
      </c>
      <c r="B35" t="s">
        <v>825</v>
      </c>
      <c r="C35" t="s">
        <v>841</v>
      </c>
      <c r="D35" t="s">
        <v>918</v>
      </c>
    </row>
    <row r="37" spans="1:4" x14ac:dyDescent="0.2">
      <c r="A37" s="1" t="s">
        <v>919</v>
      </c>
      <c r="B37" s="1" t="s">
        <v>920</v>
      </c>
      <c r="C37" s="1" t="s">
        <v>921</v>
      </c>
      <c r="D37" s="1" t="s">
        <v>922</v>
      </c>
    </row>
    <row r="38" spans="1:4" x14ac:dyDescent="0.2">
      <c r="A38" t="s">
        <v>923</v>
      </c>
      <c r="B38" t="s">
        <v>877</v>
      </c>
      <c r="C38" t="s">
        <v>601</v>
      </c>
      <c r="D38" t="s">
        <v>617</v>
      </c>
    </row>
    <row r="39" spans="1:4" x14ac:dyDescent="0.2">
      <c r="A39" t="s">
        <v>862</v>
      </c>
      <c r="B39" t="s">
        <v>878</v>
      </c>
      <c r="C39" t="s">
        <v>602</v>
      </c>
      <c r="D39" t="s">
        <v>618</v>
      </c>
    </row>
    <row r="40" spans="1:4" x14ac:dyDescent="0.2">
      <c r="A40" t="s">
        <v>863</v>
      </c>
      <c r="B40" t="s">
        <v>879</v>
      </c>
      <c r="C40" t="s">
        <v>603</v>
      </c>
      <c r="D40" t="s">
        <v>619</v>
      </c>
    </row>
    <row r="41" spans="1:4" x14ac:dyDescent="0.2">
      <c r="A41" t="s">
        <v>864</v>
      </c>
      <c r="B41" t="s">
        <v>880</v>
      </c>
      <c r="C41" t="s">
        <v>604</v>
      </c>
      <c r="D41" t="s">
        <v>620</v>
      </c>
    </row>
    <row r="42" spans="1:4" x14ac:dyDescent="0.2">
      <c r="A42" t="s">
        <v>865</v>
      </c>
      <c r="B42" t="s">
        <v>881</v>
      </c>
      <c r="C42" t="s">
        <v>605</v>
      </c>
      <c r="D42" t="s">
        <v>621</v>
      </c>
    </row>
    <row r="43" spans="1:4" x14ac:dyDescent="0.2">
      <c r="A43" t="s">
        <v>866</v>
      </c>
      <c r="B43" t="s">
        <v>882</v>
      </c>
      <c r="C43" t="s">
        <v>606</v>
      </c>
      <c r="D43" t="s">
        <v>622</v>
      </c>
    </row>
    <row r="44" spans="1:4" x14ac:dyDescent="0.2">
      <c r="A44" t="s">
        <v>867</v>
      </c>
      <c r="B44" t="s">
        <v>883</v>
      </c>
      <c r="C44" t="s">
        <v>607</v>
      </c>
      <c r="D44" t="s">
        <v>623</v>
      </c>
    </row>
    <row r="45" spans="1:4" x14ac:dyDescent="0.2">
      <c r="A45" t="s">
        <v>868</v>
      </c>
      <c r="B45" t="s">
        <v>884</v>
      </c>
      <c r="C45" t="s">
        <v>608</v>
      </c>
      <c r="D45" t="s">
        <v>624</v>
      </c>
    </row>
    <row r="46" spans="1:4" x14ac:dyDescent="0.2">
      <c r="A46" t="s">
        <v>869</v>
      </c>
      <c r="B46" t="s">
        <v>593</v>
      </c>
      <c r="C46" t="s">
        <v>609</v>
      </c>
      <c r="D46" t="s">
        <v>625</v>
      </c>
    </row>
    <row r="47" spans="1:4" x14ac:dyDescent="0.2">
      <c r="A47" t="s">
        <v>870</v>
      </c>
      <c r="B47" t="s">
        <v>594</v>
      </c>
      <c r="C47" t="s">
        <v>610</v>
      </c>
      <c r="D47" t="s">
        <v>626</v>
      </c>
    </row>
    <row r="48" spans="1:4" x14ac:dyDescent="0.2">
      <c r="A48" t="s">
        <v>871</v>
      </c>
      <c r="B48" t="s">
        <v>595</v>
      </c>
      <c r="C48" t="s">
        <v>611</v>
      </c>
      <c r="D48" t="s">
        <v>627</v>
      </c>
    </row>
    <row r="49" spans="1:4" x14ac:dyDescent="0.2">
      <c r="A49" t="s">
        <v>872</v>
      </c>
      <c r="B49" t="s">
        <v>596</v>
      </c>
      <c r="C49" t="s">
        <v>612</v>
      </c>
      <c r="D49" t="s">
        <v>628</v>
      </c>
    </row>
    <row r="50" spans="1:4" x14ac:dyDescent="0.2">
      <c r="A50" t="s">
        <v>873</v>
      </c>
      <c r="B50" t="s">
        <v>597</v>
      </c>
      <c r="C50" t="s">
        <v>613</v>
      </c>
      <c r="D50" t="s">
        <v>629</v>
      </c>
    </row>
    <row r="51" spans="1:4" x14ac:dyDescent="0.2">
      <c r="A51" t="s">
        <v>874</v>
      </c>
      <c r="B51" t="s">
        <v>598</v>
      </c>
      <c r="C51" t="s">
        <v>614</v>
      </c>
      <c r="D51" t="s">
        <v>630</v>
      </c>
    </row>
    <row r="52" spans="1:4" x14ac:dyDescent="0.2">
      <c r="A52" t="s">
        <v>875</v>
      </c>
      <c r="B52" t="s">
        <v>599</v>
      </c>
      <c r="C52" t="s">
        <v>615</v>
      </c>
      <c r="D52" t="s">
        <v>631</v>
      </c>
    </row>
    <row r="53" spans="1:4" x14ac:dyDescent="0.2">
      <c r="A53" t="s">
        <v>876</v>
      </c>
      <c r="B53" t="s">
        <v>600</v>
      </c>
      <c r="C53" t="s">
        <v>616</v>
      </c>
      <c r="D53" t="s">
        <v>632</v>
      </c>
    </row>
    <row r="55" spans="1:4" x14ac:dyDescent="0.2">
      <c r="A55" s="1" t="s">
        <v>633</v>
      </c>
      <c r="B55" s="1" t="s">
        <v>634</v>
      </c>
      <c r="C55" s="1" t="s">
        <v>635</v>
      </c>
      <c r="D55" s="1" t="s">
        <v>636</v>
      </c>
    </row>
    <row r="56" spans="1:4" x14ac:dyDescent="0.2">
      <c r="A56" t="s">
        <v>637</v>
      </c>
      <c r="B56" t="s">
        <v>653</v>
      </c>
      <c r="C56" t="s">
        <v>669</v>
      </c>
      <c r="D56" t="s">
        <v>685</v>
      </c>
    </row>
    <row r="57" spans="1:4" x14ac:dyDescent="0.2">
      <c r="A57" t="s">
        <v>638</v>
      </c>
      <c r="B57" t="s">
        <v>654</v>
      </c>
      <c r="C57" t="s">
        <v>670</v>
      </c>
      <c r="D57" t="s">
        <v>686</v>
      </c>
    </row>
    <row r="58" spans="1:4" x14ac:dyDescent="0.2">
      <c r="A58" t="s">
        <v>639</v>
      </c>
      <c r="B58" t="s">
        <v>655</v>
      </c>
      <c r="C58" t="s">
        <v>671</v>
      </c>
      <c r="D58" t="s">
        <v>687</v>
      </c>
    </row>
    <row r="59" spans="1:4" x14ac:dyDescent="0.2">
      <c r="A59" t="s">
        <v>640</v>
      </c>
      <c r="B59" t="s">
        <v>656</v>
      </c>
      <c r="C59" t="s">
        <v>672</v>
      </c>
      <c r="D59" t="s">
        <v>688</v>
      </c>
    </row>
    <row r="60" spans="1:4" x14ac:dyDescent="0.2">
      <c r="A60" t="s">
        <v>641</v>
      </c>
      <c r="B60" t="s">
        <v>657</v>
      </c>
      <c r="C60" t="s">
        <v>673</v>
      </c>
      <c r="D60" t="s">
        <v>689</v>
      </c>
    </row>
    <row r="61" spans="1:4" x14ac:dyDescent="0.2">
      <c r="A61" t="s">
        <v>642</v>
      </c>
      <c r="B61" t="s">
        <v>658</v>
      </c>
      <c r="C61" t="s">
        <v>674</v>
      </c>
      <c r="D61" t="s">
        <v>690</v>
      </c>
    </row>
    <row r="62" spans="1:4" x14ac:dyDescent="0.2">
      <c r="A62" t="s">
        <v>643</v>
      </c>
      <c r="B62" t="s">
        <v>659</v>
      </c>
      <c r="C62" t="s">
        <v>675</v>
      </c>
      <c r="D62" t="s">
        <v>691</v>
      </c>
    </row>
    <row r="63" spans="1:4" x14ac:dyDescent="0.2">
      <c r="A63" t="s">
        <v>644</v>
      </c>
      <c r="B63" t="s">
        <v>660</v>
      </c>
      <c r="C63" t="s">
        <v>676</v>
      </c>
      <c r="D63" t="s">
        <v>692</v>
      </c>
    </row>
    <row r="64" spans="1:4" x14ac:dyDescent="0.2">
      <c r="A64" t="s">
        <v>645</v>
      </c>
      <c r="B64" t="s">
        <v>661</v>
      </c>
      <c r="C64" t="s">
        <v>677</v>
      </c>
      <c r="D64" t="s">
        <v>693</v>
      </c>
    </row>
    <row r="65" spans="1:4" x14ac:dyDescent="0.2">
      <c r="A65" t="s">
        <v>646</v>
      </c>
      <c r="B65" t="s">
        <v>662</v>
      </c>
      <c r="C65" t="s">
        <v>678</v>
      </c>
      <c r="D65" t="s">
        <v>694</v>
      </c>
    </row>
    <row r="66" spans="1:4" x14ac:dyDescent="0.2">
      <c r="A66" t="s">
        <v>647</v>
      </c>
      <c r="B66" t="s">
        <v>663</v>
      </c>
      <c r="C66" t="s">
        <v>679</v>
      </c>
      <c r="D66" t="s">
        <v>976</v>
      </c>
    </row>
    <row r="67" spans="1:4" x14ac:dyDescent="0.2">
      <c r="A67" t="s">
        <v>648</v>
      </c>
      <c r="B67" t="s">
        <v>664</v>
      </c>
      <c r="C67" t="s">
        <v>680</v>
      </c>
      <c r="D67" t="s">
        <v>977</v>
      </c>
    </row>
    <row r="68" spans="1:4" x14ac:dyDescent="0.2">
      <c r="A68" t="s">
        <v>649</v>
      </c>
      <c r="B68" t="s">
        <v>665</v>
      </c>
      <c r="C68" t="s">
        <v>681</v>
      </c>
      <c r="D68" t="s">
        <v>978</v>
      </c>
    </row>
    <row r="69" spans="1:4" x14ac:dyDescent="0.2">
      <c r="A69" t="s">
        <v>650</v>
      </c>
      <c r="B69" t="s">
        <v>666</v>
      </c>
      <c r="C69" t="s">
        <v>682</v>
      </c>
      <c r="D69" t="s">
        <v>979</v>
      </c>
    </row>
    <row r="70" spans="1:4" x14ac:dyDescent="0.2">
      <c r="A70" t="s">
        <v>651</v>
      </c>
      <c r="B70" t="s">
        <v>667</v>
      </c>
      <c r="C70" t="s">
        <v>683</v>
      </c>
      <c r="D70" t="s">
        <v>980</v>
      </c>
    </row>
    <row r="71" spans="1:4" x14ac:dyDescent="0.2">
      <c r="A71" t="s">
        <v>652</v>
      </c>
      <c r="B71" t="s">
        <v>668</v>
      </c>
      <c r="C71" t="s">
        <v>684</v>
      </c>
      <c r="D71" t="s">
        <v>981</v>
      </c>
    </row>
    <row r="73" spans="1:4" x14ac:dyDescent="0.2">
      <c r="A73" s="1" t="s">
        <v>960</v>
      </c>
      <c r="B73" s="1" t="s">
        <v>982</v>
      </c>
      <c r="C73" s="1" t="s">
        <v>983</v>
      </c>
      <c r="D73" s="1" t="s">
        <v>984</v>
      </c>
    </row>
    <row r="74" spans="1:4" x14ac:dyDescent="0.2">
      <c r="A74" t="s">
        <v>985</v>
      </c>
      <c r="B74" t="s">
        <v>717</v>
      </c>
      <c r="C74" t="s">
        <v>733</v>
      </c>
      <c r="D74" t="s">
        <v>472</v>
      </c>
    </row>
    <row r="75" spans="1:4" x14ac:dyDescent="0.2">
      <c r="A75" t="s">
        <v>986</v>
      </c>
      <c r="B75" t="s">
        <v>718</v>
      </c>
      <c r="C75" t="s">
        <v>734</v>
      </c>
      <c r="D75" t="s">
        <v>473</v>
      </c>
    </row>
    <row r="76" spans="1:4" x14ac:dyDescent="0.2">
      <c r="A76" t="s">
        <v>987</v>
      </c>
      <c r="B76" t="s">
        <v>719</v>
      </c>
      <c r="C76" t="s">
        <v>735</v>
      </c>
      <c r="D76" t="s">
        <v>474</v>
      </c>
    </row>
    <row r="77" spans="1:4" x14ac:dyDescent="0.2">
      <c r="A77" t="s">
        <v>988</v>
      </c>
      <c r="B77" t="s">
        <v>720</v>
      </c>
      <c r="C77" t="s">
        <v>736</v>
      </c>
      <c r="D77" t="s">
        <v>475</v>
      </c>
    </row>
    <row r="78" spans="1:4" x14ac:dyDescent="0.2">
      <c r="A78" t="s">
        <v>989</v>
      </c>
      <c r="B78" t="s">
        <v>721</v>
      </c>
      <c r="C78" t="s">
        <v>737</v>
      </c>
      <c r="D78" t="s">
        <v>476</v>
      </c>
    </row>
    <row r="79" spans="1:4" x14ac:dyDescent="0.2">
      <c r="A79" t="s">
        <v>990</v>
      </c>
      <c r="B79" t="s">
        <v>722</v>
      </c>
      <c r="C79" t="s">
        <v>738</v>
      </c>
      <c r="D79" t="s">
        <v>477</v>
      </c>
    </row>
    <row r="80" spans="1:4" x14ac:dyDescent="0.2">
      <c r="A80" t="s">
        <v>991</v>
      </c>
      <c r="B80" t="s">
        <v>723</v>
      </c>
      <c r="C80" t="s">
        <v>739</v>
      </c>
      <c r="D80" t="s">
        <v>478</v>
      </c>
    </row>
    <row r="81" spans="1:4" x14ac:dyDescent="0.2">
      <c r="A81" t="s">
        <v>992</v>
      </c>
      <c r="B81" t="s">
        <v>724</v>
      </c>
      <c r="C81" t="s">
        <v>464</v>
      </c>
      <c r="D81" t="s">
        <v>479</v>
      </c>
    </row>
    <row r="82" spans="1:4" x14ac:dyDescent="0.2">
      <c r="A82" t="s">
        <v>993</v>
      </c>
      <c r="B82" t="s">
        <v>725</v>
      </c>
      <c r="C82" t="s">
        <v>465</v>
      </c>
      <c r="D82" t="s">
        <v>480</v>
      </c>
    </row>
    <row r="83" spans="1:4" x14ac:dyDescent="0.2">
      <c r="A83" t="s">
        <v>994</v>
      </c>
      <c r="B83" t="s">
        <v>726</v>
      </c>
      <c r="C83" t="s">
        <v>466</v>
      </c>
      <c r="D83" t="s">
        <v>481</v>
      </c>
    </row>
    <row r="84" spans="1:4" x14ac:dyDescent="0.2">
      <c r="A84" t="s">
        <v>995</v>
      </c>
      <c r="B84" t="s">
        <v>727</v>
      </c>
      <c r="C84" t="s">
        <v>467</v>
      </c>
      <c r="D84" t="s">
        <v>482</v>
      </c>
    </row>
    <row r="85" spans="1:4" x14ac:dyDescent="0.2">
      <c r="A85" t="s">
        <v>996</v>
      </c>
      <c r="B85" t="s">
        <v>728</v>
      </c>
      <c r="C85" t="s">
        <v>468</v>
      </c>
      <c r="D85" t="s">
        <v>483</v>
      </c>
    </row>
    <row r="86" spans="1:4" x14ac:dyDescent="0.2">
      <c r="A86" t="s">
        <v>997</v>
      </c>
      <c r="B86" t="s">
        <v>729</v>
      </c>
      <c r="C86" t="s">
        <v>949</v>
      </c>
      <c r="D86" t="s">
        <v>484</v>
      </c>
    </row>
    <row r="87" spans="1:4" x14ac:dyDescent="0.2">
      <c r="A87" t="s">
        <v>998</v>
      </c>
      <c r="B87" t="s">
        <v>730</v>
      </c>
      <c r="C87" t="s">
        <v>469</v>
      </c>
      <c r="D87" t="s">
        <v>485</v>
      </c>
    </row>
    <row r="88" spans="1:4" x14ac:dyDescent="0.2">
      <c r="A88" t="s">
        <v>999</v>
      </c>
      <c r="B88" t="s">
        <v>731</v>
      </c>
      <c r="C88" t="s">
        <v>470</v>
      </c>
      <c r="D88" t="s">
        <v>486</v>
      </c>
    </row>
    <row r="89" spans="1:4" x14ac:dyDescent="0.2">
      <c r="A89" t="s">
        <v>716</v>
      </c>
      <c r="B89" t="s">
        <v>732</v>
      </c>
      <c r="C89" t="s">
        <v>471</v>
      </c>
      <c r="D89" t="s">
        <v>487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39"/>
  <sheetViews>
    <sheetView topLeftCell="A82" workbookViewId="0">
      <selection activeCell="B57" sqref="B57:C69"/>
    </sheetView>
  </sheetViews>
  <sheetFormatPr defaultColWidth="8.85546875" defaultRowHeight="12.75" x14ac:dyDescent="0.2"/>
  <cols>
    <col min="1" max="1" width="20.42578125" customWidth="1"/>
    <col min="2" max="2" width="19" customWidth="1"/>
    <col min="3" max="3" width="21.140625" customWidth="1"/>
    <col min="4" max="4" width="21.42578125" customWidth="1"/>
    <col min="5" max="5" width="18.42578125" customWidth="1"/>
    <col min="6" max="6" width="17.85546875" customWidth="1"/>
    <col min="7" max="7" width="18.28515625" customWidth="1"/>
  </cols>
  <sheetData>
    <row r="1" spans="1:7" x14ac:dyDescent="0.2">
      <c r="A1" s="1" t="s">
        <v>489</v>
      </c>
      <c r="B1" s="1" t="s">
        <v>891</v>
      </c>
      <c r="C1" s="1" t="s">
        <v>965</v>
      </c>
      <c r="D1" s="1" t="s">
        <v>502</v>
      </c>
      <c r="E1" s="1" t="s">
        <v>503</v>
      </c>
      <c r="F1" s="1" t="s">
        <v>504</v>
      </c>
      <c r="G1" s="1" t="s">
        <v>505</v>
      </c>
    </row>
    <row r="2" spans="1:7" x14ac:dyDescent="0.2">
      <c r="A2" t="s">
        <v>490</v>
      </c>
      <c r="B2" t="s">
        <v>892</v>
      </c>
      <c r="C2" t="s">
        <v>966</v>
      </c>
      <c r="D2" t="s">
        <v>506</v>
      </c>
      <c r="E2" t="s">
        <v>518</v>
      </c>
      <c r="F2" t="s">
        <v>530</v>
      </c>
      <c r="G2" t="s">
        <v>542</v>
      </c>
    </row>
    <row r="3" spans="1:7" x14ac:dyDescent="0.2">
      <c r="A3" t="s">
        <v>491</v>
      </c>
      <c r="B3" t="s">
        <v>893</v>
      </c>
      <c r="C3" t="s">
        <v>967</v>
      </c>
      <c r="D3" t="s">
        <v>507</v>
      </c>
      <c r="E3" t="s">
        <v>519</v>
      </c>
      <c r="F3" t="s">
        <v>531</v>
      </c>
      <c r="G3" t="s">
        <v>543</v>
      </c>
    </row>
    <row r="4" spans="1:7" x14ac:dyDescent="0.2">
      <c r="A4" t="s">
        <v>492</v>
      </c>
      <c r="B4" t="s">
        <v>894</v>
      </c>
      <c r="C4" t="s">
        <v>968</v>
      </c>
      <c r="D4" t="s">
        <v>508</v>
      </c>
      <c r="E4" t="s">
        <v>520</v>
      </c>
      <c r="F4" t="s">
        <v>532</v>
      </c>
      <c r="G4" t="s">
        <v>544</v>
      </c>
    </row>
    <row r="5" spans="1:7" x14ac:dyDescent="0.2">
      <c r="A5" t="s">
        <v>493</v>
      </c>
      <c r="B5" t="s">
        <v>895</v>
      </c>
      <c r="C5" t="s">
        <v>969</v>
      </c>
      <c r="D5" t="s">
        <v>509</v>
      </c>
      <c r="E5" t="s">
        <v>521</v>
      </c>
      <c r="F5" t="s">
        <v>533</v>
      </c>
      <c r="G5" t="s">
        <v>545</v>
      </c>
    </row>
    <row r="6" spans="1:7" x14ac:dyDescent="0.2">
      <c r="A6" t="s">
        <v>494</v>
      </c>
      <c r="B6" t="s">
        <v>896</v>
      </c>
      <c r="C6" t="s">
        <v>970</v>
      </c>
      <c r="D6" t="s">
        <v>510</v>
      </c>
      <c r="E6" t="s">
        <v>522</v>
      </c>
      <c r="F6" t="s">
        <v>534</v>
      </c>
      <c r="G6" t="s">
        <v>546</v>
      </c>
    </row>
    <row r="7" spans="1:7" x14ac:dyDescent="0.2">
      <c r="A7" t="s">
        <v>495</v>
      </c>
      <c r="B7" t="s">
        <v>897</v>
      </c>
      <c r="C7" t="s">
        <v>971</v>
      </c>
      <c r="D7" t="s">
        <v>511</v>
      </c>
      <c r="E7" t="s">
        <v>523</v>
      </c>
      <c r="F7" t="s">
        <v>535</v>
      </c>
      <c r="G7" t="s">
        <v>547</v>
      </c>
    </row>
    <row r="8" spans="1:7" x14ac:dyDescent="0.2">
      <c r="A8" t="s">
        <v>496</v>
      </c>
      <c r="B8" t="s">
        <v>898</v>
      </c>
      <c r="C8" t="s">
        <v>972</v>
      </c>
      <c r="D8" t="s">
        <v>512</v>
      </c>
      <c r="E8" t="s">
        <v>524</v>
      </c>
      <c r="F8" t="s">
        <v>536</v>
      </c>
      <c r="G8" t="s">
        <v>548</v>
      </c>
    </row>
    <row r="9" spans="1:7" x14ac:dyDescent="0.2">
      <c r="A9" t="s">
        <v>497</v>
      </c>
      <c r="B9" t="s">
        <v>899</v>
      </c>
      <c r="C9" t="s">
        <v>973</v>
      </c>
      <c r="D9" t="s">
        <v>513</v>
      </c>
      <c r="E9" t="s">
        <v>525</v>
      </c>
      <c r="F9" t="s">
        <v>537</v>
      </c>
      <c r="G9" t="s">
        <v>549</v>
      </c>
    </row>
    <row r="10" spans="1:7" x14ac:dyDescent="0.2">
      <c r="A10" t="s">
        <v>498</v>
      </c>
      <c r="B10" t="s">
        <v>900</v>
      </c>
      <c r="C10" t="s">
        <v>974</v>
      </c>
      <c r="D10" t="s">
        <v>514</v>
      </c>
      <c r="E10" t="s">
        <v>526</v>
      </c>
      <c r="F10" t="s">
        <v>538</v>
      </c>
      <c r="G10" t="s">
        <v>550</v>
      </c>
    </row>
    <row r="11" spans="1:7" x14ac:dyDescent="0.2">
      <c r="A11" t="s">
        <v>499</v>
      </c>
      <c r="B11" t="s">
        <v>901</v>
      </c>
      <c r="C11" t="s">
        <v>975</v>
      </c>
      <c r="D11" t="s">
        <v>515</v>
      </c>
      <c r="E11" t="s">
        <v>527</v>
      </c>
      <c r="F11" t="s">
        <v>539</v>
      </c>
      <c r="G11" t="s">
        <v>551</v>
      </c>
    </row>
    <row r="12" spans="1:7" x14ac:dyDescent="0.2">
      <c r="A12" t="s">
        <v>500</v>
      </c>
      <c r="B12" t="s">
        <v>902</v>
      </c>
      <c r="C12" t="s">
        <v>885</v>
      </c>
      <c r="D12" t="s">
        <v>516</v>
      </c>
      <c r="E12" t="s">
        <v>528</v>
      </c>
      <c r="F12" t="s">
        <v>540</v>
      </c>
      <c r="G12" t="s">
        <v>552</v>
      </c>
    </row>
    <row r="13" spans="1:7" x14ac:dyDescent="0.2">
      <c r="A13" t="s">
        <v>501</v>
      </c>
      <c r="B13" t="s">
        <v>1000</v>
      </c>
      <c r="C13" t="s">
        <v>886</v>
      </c>
      <c r="D13" t="s">
        <v>517</v>
      </c>
      <c r="E13" t="s">
        <v>529</v>
      </c>
      <c r="F13" t="s">
        <v>541</v>
      </c>
      <c r="G13" t="s">
        <v>843</v>
      </c>
    </row>
    <row r="15" spans="1:7" x14ac:dyDescent="0.2">
      <c r="A15" s="1" t="s">
        <v>844</v>
      </c>
      <c r="B15" s="1" t="s">
        <v>857</v>
      </c>
      <c r="C15" s="1" t="s">
        <v>576</v>
      </c>
      <c r="D15" s="1" t="s">
        <v>589</v>
      </c>
    </row>
    <row r="16" spans="1:7" x14ac:dyDescent="0.2">
      <c r="A16" t="s">
        <v>845</v>
      </c>
      <c r="B16" t="s">
        <v>858</v>
      </c>
      <c r="C16" t="s">
        <v>577</v>
      </c>
      <c r="D16" t="s">
        <v>590</v>
      </c>
    </row>
    <row r="17" spans="1:4" x14ac:dyDescent="0.2">
      <c r="A17" t="s">
        <v>846</v>
      </c>
      <c r="B17" t="s">
        <v>859</v>
      </c>
      <c r="C17" t="s">
        <v>578</v>
      </c>
      <c r="D17" t="s">
        <v>591</v>
      </c>
    </row>
    <row r="18" spans="1:4" x14ac:dyDescent="0.2">
      <c r="A18" t="s">
        <v>847</v>
      </c>
      <c r="B18" t="s">
        <v>860</v>
      </c>
      <c r="C18" t="s">
        <v>579</v>
      </c>
      <c r="D18" t="s">
        <v>592</v>
      </c>
    </row>
    <row r="19" spans="1:4" x14ac:dyDescent="0.2">
      <c r="A19" t="s">
        <v>848</v>
      </c>
      <c r="B19" t="s">
        <v>861</v>
      </c>
      <c r="C19" t="s">
        <v>580</v>
      </c>
      <c r="D19" t="s">
        <v>322</v>
      </c>
    </row>
    <row r="20" spans="1:4" x14ac:dyDescent="0.2">
      <c r="A20" t="s">
        <v>849</v>
      </c>
      <c r="B20" t="s">
        <v>568</v>
      </c>
      <c r="C20" t="s">
        <v>581</v>
      </c>
      <c r="D20" t="s">
        <v>323</v>
      </c>
    </row>
    <row r="21" spans="1:4" x14ac:dyDescent="0.2">
      <c r="A21" t="s">
        <v>850</v>
      </c>
      <c r="B21" t="s">
        <v>569</v>
      </c>
      <c r="C21" t="s">
        <v>582</v>
      </c>
      <c r="D21" t="s">
        <v>324</v>
      </c>
    </row>
    <row r="22" spans="1:4" x14ac:dyDescent="0.2">
      <c r="A22" t="s">
        <v>851</v>
      </c>
      <c r="B22" t="s">
        <v>570</v>
      </c>
      <c r="C22" t="s">
        <v>583</v>
      </c>
      <c r="D22" t="s">
        <v>325</v>
      </c>
    </row>
    <row r="23" spans="1:4" x14ac:dyDescent="0.2">
      <c r="A23" t="s">
        <v>852</v>
      </c>
      <c r="B23" t="s">
        <v>571</v>
      </c>
      <c r="C23" t="s">
        <v>584</v>
      </c>
      <c r="D23" t="s">
        <v>326</v>
      </c>
    </row>
    <row r="24" spans="1:4" x14ac:dyDescent="0.2">
      <c r="A24" t="s">
        <v>853</v>
      </c>
      <c r="B24" t="s">
        <v>572</v>
      </c>
      <c r="C24" t="s">
        <v>585</v>
      </c>
      <c r="D24" t="s">
        <v>327</v>
      </c>
    </row>
    <row r="25" spans="1:4" x14ac:dyDescent="0.2">
      <c r="A25" t="s">
        <v>854</v>
      </c>
      <c r="B25" t="s">
        <v>573</v>
      </c>
      <c r="C25" t="s">
        <v>586</v>
      </c>
      <c r="D25" t="s">
        <v>328</v>
      </c>
    </row>
    <row r="26" spans="1:4" x14ac:dyDescent="0.2">
      <c r="A26" t="s">
        <v>855</v>
      </c>
      <c r="B26" t="s">
        <v>574</v>
      </c>
      <c r="C26" t="s">
        <v>587</v>
      </c>
      <c r="D26" t="s">
        <v>329</v>
      </c>
    </row>
    <row r="27" spans="1:4" x14ac:dyDescent="0.2">
      <c r="A27" t="s">
        <v>856</v>
      </c>
      <c r="B27" t="s">
        <v>575</v>
      </c>
      <c r="C27" t="s">
        <v>588</v>
      </c>
      <c r="D27" t="s">
        <v>330</v>
      </c>
    </row>
    <row r="29" spans="1:4" x14ac:dyDescent="0.2">
      <c r="A29" s="1" t="s">
        <v>378</v>
      </c>
      <c r="B29" s="1" t="s">
        <v>379</v>
      </c>
      <c r="C29" s="1" t="s">
        <v>380</v>
      </c>
      <c r="D29" s="1" t="s">
        <v>381</v>
      </c>
    </row>
    <row r="30" spans="1:4" x14ac:dyDescent="0.2">
      <c r="A30" t="s">
        <v>331</v>
      </c>
      <c r="B30" t="s">
        <v>344</v>
      </c>
      <c r="C30" t="s">
        <v>355</v>
      </c>
      <c r="D30" t="s">
        <v>367</v>
      </c>
    </row>
    <row r="31" spans="1:4" x14ac:dyDescent="0.2">
      <c r="A31" t="s">
        <v>332</v>
      </c>
      <c r="B31" t="s">
        <v>343</v>
      </c>
      <c r="C31" t="s">
        <v>356</v>
      </c>
      <c r="D31" t="s">
        <v>368</v>
      </c>
    </row>
    <row r="32" spans="1:4" x14ac:dyDescent="0.2">
      <c r="A32" t="s">
        <v>333</v>
      </c>
      <c r="B32" t="s">
        <v>345</v>
      </c>
      <c r="C32" t="s">
        <v>357</v>
      </c>
      <c r="D32" t="s">
        <v>369</v>
      </c>
    </row>
    <row r="33" spans="1:4" x14ac:dyDescent="0.2">
      <c r="A33" t="s">
        <v>334</v>
      </c>
      <c r="B33" t="s">
        <v>346</v>
      </c>
      <c r="C33" t="s">
        <v>358</v>
      </c>
      <c r="D33" t="s">
        <v>370</v>
      </c>
    </row>
    <row r="34" spans="1:4" x14ac:dyDescent="0.2">
      <c r="A34" t="s">
        <v>335</v>
      </c>
      <c r="B34" t="s">
        <v>347</v>
      </c>
      <c r="C34" t="s">
        <v>359</v>
      </c>
      <c r="D34" t="s">
        <v>366</v>
      </c>
    </row>
    <row r="35" spans="1:4" x14ac:dyDescent="0.2">
      <c r="A35" t="s">
        <v>336</v>
      </c>
      <c r="B35" t="s">
        <v>348</v>
      </c>
      <c r="C35" t="s">
        <v>360</v>
      </c>
      <c r="D35" t="s">
        <v>371</v>
      </c>
    </row>
    <row r="36" spans="1:4" x14ac:dyDescent="0.2">
      <c r="A36" t="s">
        <v>337</v>
      </c>
      <c r="B36" t="s">
        <v>349</v>
      </c>
      <c r="C36" t="s">
        <v>361</v>
      </c>
      <c r="D36" t="s">
        <v>372</v>
      </c>
    </row>
    <row r="37" spans="1:4" x14ac:dyDescent="0.2">
      <c r="A37" t="s">
        <v>338</v>
      </c>
      <c r="B37" t="s">
        <v>350</v>
      </c>
      <c r="C37" t="s">
        <v>362</v>
      </c>
      <c r="D37" t="s">
        <v>373</v>
      </c>
    </row>
    <row r="38" spans="1:4" x14ac:dyDescent="0.2">
      <c r="A38" t="s">
        <v>339</v>
      </c>
      <c r="B38" t="s">
        <v>351</v>
      </c>
      <c r="C38" t="s">
        <v>363</v>
      </c>
      <c r="D38" t="s">
        <v>374</v>
      </c>
    </row>
    <row r="39" spans="1:4" x14ac:dyDescent="0.2">
      <c r="A39" t="s">
        <v>340</v>
      </c>
      <c r="B39" t="s">
        <v>352</v>
      </c>
      <c r="C39" t="s">
        <v>364</v>
      </c>
      <c r="D39" t="s">
        <v>375</v>
      </c>
    </row>
    <row r="40" spans="1:4" x14ac:dyDescent="0.2">
      <c r="A40" t="s">
        <v>341</v>
      </c>
      <c r="B40" t="s">
        <v>353</v>
      </c>
      <c r="C40" t="s">
        <v>365</v>
      </c>
      <c r="D40" t="s">
        <v>376</v>
      </c>
    </row>
    <row r="41" spans="1:4" x14ac:dyDescent="0.2">
      <c r="A41" t="s">
        <v>342</v>
      </c>
      <c r="B41" t="s">
        <v>354</v>
      </c>
      <c r="C41" t="s">
        <v>366</v>
      </c>
      <c r="D41" t="s">
        <v>377</v>
      </c>
    </row>
    <row r="43" spans="1:4" x14ac:dyDescent="0.2">
      <c r="A43" s="1" t="s">
        <v>382</v>
      </c>
      <c r="B43" s="1" t="s">
        <v>383</v>
      </c>
      <c r="C43" s="1" t="s">
        <v>384</v>
      </c>
      <c r="D43" s="1" t="s">
        <v>385</v>
      </c>
    </row>
    <row r="44" spans="1:4" x14ac:dyDescent="0.2">
      <c r="A44" t="s">
        <v>386</v>
      </c>
      <c r="B44" t="s">
        <v>398</v>
      </c>
      <c r="C44" t="s">
        <v>695</v>
      </c>
      <c r="D44" t="s">
        <v>707</v>
      </c>
    </row>
    <row r="45" spans="1:4" x14ac:dyDescent="0.2">
      <c r="A45" t="s">
        <v>387</v>
      </c>
      <c r="B45" t="s">
        <v>399</v>
      </c>
      <c r="C45" t="s">
        <v>696</v>
      </c>
      <c r="D45" t="s">
        <v>708</v>
      </c>
    </row>
    <row r="46" spans="1:4" x14ac:dyDescent="0.2">
      <c r="A46" t="s">
        <v>388</v>
      </c>
      <c r="B46" t="s">
        <v>400</v>
      </c>
      <c r="C46" t="s">
        <v>697</v>
      </c>
      <c r="D46" t="s">
        <v>709</v>
      </c>
    </row>
    <row r="47" spans="1:4" x14ac:dyDescent="0.2">
      <c r="A47" t="s">
        <v>389</v>
      </c>
      <c r="B47" t="s">
        <v>401</v>
      </c>
      <c r="C47" t="s">
        <v>698</v>
      </c>
      <c r="D47" t="s">
        <v>710</v>
      </c>
    </row>
    <row r="48" spans="1:4" x14ac:dyDescent="0.2">
      <c r="A48" t="s">
        <v>390</v>
      </c>
      <c r="B48" t="s">
        <v>402</v>
      </c>
      <c r="C48" t="s">
        <v>699</v>
      </c>
      <c r="D48" t="s">
        <v>711</v>
      </c>
    </row>
    <row r="49" spans="1:4" x14ac:dyDescent="0.2">
      <c r="A49" t="s">
        <v>391</v>
      </c>
      <c r="B49" t="s">
        <v>403</v>
      </c>
      <c r="C49" t="s">
        <v>700</v>
      </c>
      <c r="D49" t="s">
        <v>712</v>
      </c>
    </row>
    <row r="50" spans="1:4" x14ac:dyDescent="0.2">
      <c r="A50" t="s">
        <v>392</v>
      </c>
      <c r="B50" t="s">
        <v>404</v>
      </c>
      <c r="C50" t="s">
        <v>701</v>
      </c>
      <c r="D50" t="s">
        <v>713</v>
      </c>
    </row>
    <row r="51" spans="1:4" x14ac:dyDescent="0.2">
      <c r="A51" t="s">
        <v>393</v>
      </c>
      <c r="B51" t="s">
        <v>405</v>
      </c>
      <c r="C51" t="s">
        <v>702</v>
      </c>
      <c r="D51" t="s">
        <v>714</v>
      </c>
    </row>
    <row r="52" spans="1:4" x14ac:dyDescent="0.2">
      <c r="A52" t="s">
        <v>394</v>
      </c>
      <c r="B52" t="s">
        <v>406</v>
      </c>
      <c r="C52" t="s">
        <v>703</v>
      </c>
      <c r="D52" t="s">
        <v>715</v>
      </c>
    </row>
    <row r="53" spans="1:4" x14ac:dyDescent="0.2">
      <c r="A53" t="s">
        <v>395</v>
      </c>
      <c r="B53" t="s">
        <v>407</v>
      </c>
      <c r="C53" t="s">
        <v>704</v>
      </c>
      <c r="D53" t="s">
        <v>430</v>
      </c>
    </row>
    <row r="54" spans="1:4" x14ac:dyDescent="0.2">
      <c r="A54" t="s">
        <v>396</v>
      </c>
      <c r="B54" t="s">
        <v>408</v>
      </c>
      <c r="C54" t="s">
        <v>705</v>
      </c>
      <c r="D54" t="s">
        <v>431</v>
      </c>
    </row>
    <row r="55" spans="1:4" x14ac:dyDescent="0.2">
      <c r="A55" t="s">
        <v>397</v>
      </c>
      <c r="B55" t="s">
        <v>409</v>
      </c>
      <c r="C55" t="s">
        <v>706</v>
      </c>
      <c r="D55" t="s">
        <v>432</v>
      </c>
    </row>
    <row r="57" spans="1:4" x14ac:dyDescent="0.2">
      <c r="A57" s="1" t="s">
        <v>963</v>
      </c>
      <c r="B57" s="1" t="s">
        <v>962</v>
      </c>
      <c r="C57" s="1" t="s">
        <v>961</v>
      </c>
      <c r="D57" s="1" t="s">
        <v>964</v>
      </c>
    </row>
    <row r="58" spans="1:4" x14ac:dyDescent="0.2">
      <c r="A58" t="s">
        <v>433</v>
      </c>
      <c r="B58" t="s">
        <v>445</v>
      </c>
      <c r="C58" t="s">
        <v>457</v>
      </c>
      <c r="D58" t="s">
        <v>208</v>
      </c>
    </row>
    <row r="59" spans="1:4" x14ac:dyDescent="0.2">
      <c r="A59" t="s">
        <v>434</v>
      </c>
      <c r="B59" t="s">
        <v>446</v>
      </c>
      <c r="C59" t="s">
        <v>458</v>
      </c>
      <c r="D59" t="s">
        <v>209</v>
      </c>
    </row>
    <row r="60" spans="1:4" x14ac:dyDescent="0.2">
      <c r="A60" t="s">
        <v>435</v>
      </c>
      <c r="B60" t="s">
        <v>447</v>
      </c>
      <c r="C60" t="s">
        <v>459</v>
      </c>
      <c r="D60" t="s">
        <v>210</v>
      </c>
    </row>
    <row r="61" spans="1:4" x14ac:dyDescent="0.2">
      <c r="A61" t="s">
        <v>436</v>
      </c>
      <c r="B61" t="s">
        <v>448</v>
      </c>
      <c r="C61" t="s">
        <v>460</v>
      </c>
      <c r="D61" t="s">
        <v>211</v>
      </c>
    </row>
    <row r="62" spans="1:4" x14ac:dyDescent="0.2">
      <c r="A62" t="s">
        <v>437</v>
      </c>
      <c r="B62" t="s">
        <v>449</v>
      </c>
      <c r="C62" t="s">
        <v>461</v>
      </c>
      <c r="D62" t="s">
        <v>212</v>
      </c>
    </row>
    <row r="63" spans="1:4" x14ac:dyDescent="0.2">
      <c r="A63" t="s">
        <v>438</v>
      </c>
      <c r="B63" t="s">
        <v>450</v>
      </c>
      <c r="C63" t="s">
        <v>462</v>
      </c>
      <c r="D63" t="s">
        <v>213</v>
      </c>
    </row>
    <row r="64" spans="1:4" x14ac:dyDescent="0.2">
      <c r="A64" t="s">
        <v>439</v>
      </c>
      <c r="B64" t="s">
        <v>451</v>
      </c>
      <c r="C64" t="s">
        <v>463</v>
      </c>
      <c r="D64" t="s">
        <v>214</v>
      </c>
    </row>
    <row r="65" spans="1:4" x14ac:dyDescent="0.2">
      <c r="A65" t="s">
        <v>440</v>
      </c>
      <c r="B65" t="s">
        <v>452</v>
      </c>
      <c r="C65" t="s">
        <v>203</v>
      </c>
      <c r="D65" t="s">
        <v>215</v>
      </c>
    </row>
    <row r="66" spans="1:4" x14ac:dyDescent="0.2">
      <c r="A66" t="s">
        <v>441</v>
      </c>
      <c r="B66" t="s">
        <v>453</v>
      </c>
      <c r="C66" t="s">
        <v>204</v>
      </c>
      <c r="D66" t="s">
        <v>216</v>
      </c>
    </row>
    <row r="67" spans="1:4" x14ac:dyDescent="0.2">
      <c r="A67" t="s">
        <v>442</v>
      </c>
      <c r="B67" t="s">
        <v>454</v>
      </c>
      <c r="C67" t="s">
        <v>205</v>
      </c>
      <c r="D67" t="s">
        <v>217</v>
      </c>
    </row>
    <row r="68" spans="1:4" x14ac:dyDescent="0.2">
      <c r="A68" t="s">
        <v>443</v>
      </c>
      <c r="B68" t="s">
        <v>455</v>
      </c>
      <c r="C68" t="s">
        <v>206</v>
      </c>
      <c r="D68" t="s">
        <v>218</v>
      </c>
    </row>
    <row r="69" spans="1:4" x14ac:dyDescent="0.2">
      <c r="A69" t="s">
        <v>444</v>
      </c>
      <c r="B69" t="s">
        <v>456</v>
      </c>
      <c r="C69" t="s">
        <v>207</v>
      </c>
      <c r="D69" t="s">
        <v>219</v>
      </c>
    </row>
    <row r="71" spans="1:4" x14ac:dyDescent="0.2">
      <c r="A71" s="1" t="s">
        <v>220</v>
      </c>
      <c r="B71" s="1" t="s">
        <v>221</v>
      </c>
      <c r="C71" s="1" t="s">
        <v>222</v>
      </c>
      <c r="D71" s="1" t="s">
        <v>223</v>
      </c>
    </row>
    <row r="72" spans="1:4" x14ac:dyDescent="0.2">
      <c r="A72" t="s">
        <v>224</v>
      </c>
      <c r="B72" t="s">
        <v>236</v>
      </c>
      <c r="C72" t="s">
        <v>248</v>
      </c>
      <c r="D72" t="s">
        <v>260</v>
      </c>
    </row>
    <row r="73" spans="1:4" x14ac:dyDescent="0.2">
      <c r="A73" t="s">
        <v>225</v>
      </c>
      <c r="B73" t="s">
        <v>237</v>
      </c>
      <c r="C73" t="s">
        <v>249</v>
      </c>
      <c r="D73" t="s">
        <v>261</v>
      </c>
    </row>
    <row r="74" spans="1:4" x14ac:dyDescent="0.2">
      <c r="A74" t="s">
        <v>226</v>
      </c>
      <c r="B74" t="s">
        <v>238</v>
      </c>
      <c r="C74" t="s">
        <v>250</v>
      </c>
      <c r="D74" t="s">
        <v>262</v>
      </c>
    </row>
    <row r="75" spans="1:4" x14ac:dyDescent="0.2">
      <c r="A75" t="s">
        <v>227</v>
      </c>
      <c r="B75" t="s">
        <v>239</v>
      </c>
      <c r="C75" t="s">
        <v>251</v>
      </c>
      <c r="D75" t="s">
        <v>263</v>
      </c>
    </row>
    <row r="76" spans="1:4" x14ac:dyDescent="0.2">
      <c r="A76" t="s">
        <v>228</v>
      </c>
      <c r="B76" t="s">
        <v>240</v>
      </c>
      <c r="C76" t="s">
        <v>252</v>
      </c>
      <c r="D76" t="s">
        <v>264</v>
      </c>
    </row>
    <row r="77" spans="1:4" x14ac:dyDescent="0.2">
      <c r="A77" t="s">
        <v>229</v>
      </c>
      <c r="B77" t="s">
        <v>241</v>
      </c>
      <c r="C77" t="s">
        <v>253</v>
      </c>
      <c r="D77" t="s">
        <v>265</v>
      </c>
    </row>
    <row r="78" spans="1:4" x14ac:dyDescent="0.2">
      <c r="A78" t="s">
        <v>230</v>
      </c>
      <c r="B78" t="s">
        <v>242</v>
      </c>
      <c r="C78" t="s">
        <v>254</v>
      </c>
      <c r="D78" t="s">
        <v>266</v>
      </c>
    </row>
    <row r="79" spans="1:4" x14ac:dyDescent="0.2">
      <c r="A79" t="s">
        <v>231</v>
      </c>
      <c r="B79" t="s">
        <v>243</v>
      </c>
      <c r="C79" t="s">
        <v>255</v>
      </c>
      <c r="D79" t="s">
        <v>267</v>
      </c>
    </row>
    <row r="80" spans="1:4" x14ac:dyDescent="0.2">
      <c r="A80" t="s">
        <v>232</v>
      </c>
      <c r="B80" t="s">
        <v>244</v>
      </c>
      <c r="C80" t="s">
        <v>256</v>
      </c>
      <c r="D80" t="s">
        <v>268</v>
      </c>
    </row>
    <row r="81" spans="1:4" x14ac:dyDescent="0.2">
      <c r="A81" t="s">
        <v>233</v>
      </c>
      <c r="B81" t="s">
        <v>245</v>
      </c>
      <c r="C81" t="s">
        <v>257</v>
      </c>
      <c r="D81" t="s">
        <v>269</v>
      </c>
    </row>
    <row r="82" spans="1:4" x14ac:dyDescent="0.2">
      <c r="A82" t="s">
        <v>234</v>
      </c>
      <c r="B82" t="s">
        <v>246</v>
      </c>
      <c r="C82" t="s">
        <v>258</v>
      </c>
      <c r="D82" t="s">
        <v>270</v>
      </c>
    </row>
    <row r="83" spans="1:4" x14ac:dyDescent="0.2">
      <c r="A83" t="s">
        <v>235</v>
      </c>
      <c r="B83" t="s">
        <v>247</v>
      </c>
      <c r="C83" t="s">
        <v>259</v>
      </c>
      <c r="D83" t="s">
        <v>271</v>
      </c>
    </row>
    <row r="85" spans="1:4" x14ac:dyDescent="0.2">
      <c r="A85" s="1" t="s">
        <v>553</v>
      </c>
      <c r="B85" s="1" t="s">
        <v>554</v>
      </c>
      <c r="C85" s="1" t="s">
        <v>555</v>
      </c>
      <c r="D85" s="1" t="s">
        <v>556</v>
      </c>
    </row>
    <row r="86" spans="1:4" x14ac:dyDescent="0.2">
      <c r="A86" t="s">
        <v>557</v>
      </c>
      <c r="B86" t="s">
        <v>288</v>
      </c>
      <c r="C86" t="s">
        <v>300</v>
      </c>
      <c r="D86" t="s">
        <v>312</v>
      </c>
    </row>
    <row r="87" spans="1:4" x14ac:dyDescent="0.2">
      <c r="A87" t="s">
        <v>558</v>
      </c>
      <c r="B87" t="s">
        <v>289</v>
      </c>
      <c r="C87" t="s">
        <v>301</v>
      </c>
      <c r="D87" t="s">
        <v>313</v>
      </c>
    </row>
    <row r="88" spans="1:4" x14ac:dyDescent="0.2">
      <c r="A88" t="s">
        <v>559</v>
      </c>
      <c r="B88" t="s">
        <v>290</v>
      </c>
      <c r="C88" t="s">
        <v>302</v>
      </c>
      <c r="D88" t="s">
        <v>314</v>
      </c>
    </row>
    <row r="89" spans="1:4" x14ac:dyDescent="0.2">
      <c r="A89" t="s">
        <v>560</v>
      </c>
      <c r="B89" t="s">
        <v>291</v>
      </c>
      <c r="C89" t="s">
        <v>303</v>
      </c>
      <c r="D89" t="s">
        <v>315</v>
      </c>
    </row>
    <row r="90" spans="1:4" x14ac:dyDescent="0.2">
      <c r="A90" t="s">
        <v>561</v>
      </c>
      <c r="B90" t="s">
        <v>292</v>
      </c>
      <c r="C90" t="s">
        <v>304</v>
      </c>
      <c r="D90" t="s">
        <v>316</v>
      </c>
    </row>
    <row r="91" spans="1:4" x14ac:dyDescent="0.2">
      <c r="A91" t="s">
        <v>562</v>
      </c>
      <c r="B91" t="s">
        <v>293</v>
      </c>
      <c r="C91" t="s">
        <v>305</v>
      </c>
      <c r="D91" t="s">
        <v>317</v>
      </c>
    </row>
    <row r="92" spans="1:4" x14ac:dyDescent="0.2">
      <c r="A92" t="s">
        <v>563</v>
      </c>
      <c r="B92" t="s">
        <v>294</v>
      </c>
      <c r="C92" t="s">
        <v>306</v>
      </c>
      <c r="D92" t="s">
        <v>318</v>
      </c>
    </row>
    <row r="93" spans="1:4" x14ac:dyDescent="0.2">
      <c r="A93" t="s">
        <v>564</v>
      </c>
      <c r="B93" t="s">
        <v>295</v>
      </c>
      <c r="C93" t="s">
        <v>307</v>
      </c>
      <c r="D93" t="s">
        <v>319</v>
      </c>
    </row>
    <row r="94" spans="1:4" x14ac:dyDescent="0.2">
      <c r="A94" t="s">
        <v>565</v>
      </c>
      <c r="B94" t="s">
        <v>296</v>
      </c>
      <c r="C94" t="s">
        <v>308</v>
      </c>
      <c r="D94" t="s">
        <v>320</v>
      </c>
    </row>
    <row r="95" spans="1:4" x14ac:dyDescent="0.2">
      <c r="A95" t="s">
        <v>566</v>
      </c>
      <c r="B95" t="s">
        <v>297</v>
      </c>
      <c r="C95" t="s">
        <v>309</v>
      </c>
      <c r="D95" t="s">
        <v>321</v>
      </c>
    </row>
    <row r="96" spans="1:4" x14ac:dyDescent="0.2">
      <c r="A96" t="s">
        <v>567</v>
      </c>
      <c r="B96" t="s">
        <v>298</v>
      </c>
      <c r="C96" t="s">
        <v>310</v>
      </c>
      <c r="D96" t="s">
        <v>69</v>
      </c>
    </row>
    <row r="97" spans="1:4" x14ac:dyDescent="0.2">
      <c r="A97" t="s">
        <v>287</v>
      </c>
      <c r="B97" t="s">
        <v>299</v>
      </c>
      <c r="C97" t="s">
        <v>311</v>
      </c>
      <c r="D97" t="s">
        <v>70</v>
      </c>
    </row>
    <row r="99" spans="1:4" x14ac:dyDescent="0.2">
      <c r="A99" s="1" t="s">
        <v>71</v>
      </c>
      <c r="B99" s="1" t="s">
        <v>72</v>
      </c>
      <c r="C99" s="1" t="s">
        <v>73</v>
      </c>
      <c r="D99" s="1" t="s">
        <v>74</v>
      </c>
    </row>
    <row r="100" spans="1:4" x14ac:dyDescent="0.2">
      <c r="A100" t="s">
        <v>75</v>
      </c>
      <c r="B100" t="s">
        <v>87</v>
      </c>
      <c r="C100" t="s">
        <v>99</v>
      </c>
      <c r="D100" t="s">
        <v>111</v>
      </c>
    </row>
    <row r="101" spans="1:4" x14ac:dyDescent="0.2">
      <c r="A101" t="s">
        <v>76</v>
      </c>
      <c r="B101" t="s">
        <v>88</v>
      </c>
      <c r="C101" t="s">
        <v>100</v>
      </c>
      <c r="D101" t="s">
        <v>112</v>
      </c>
    </row>
    <row r="102" spans="1:4" x14ac:dyDescent="0.2">
      <c r="A102" t="s">
        <v>77</v>
      </c>
      <c r="B102" t="s">
        <v>89</v>
      </c>
      <c r="C102" t="s">
        <v>101</v>
      </c>
      <c r="D102" t="s">
        <v>113</v>
      </c>
    </row>
    <row r="103" spans="1:4" x14ac:dyDescent="0.2">
      <c r="A103" t="s">
        <v>78</v>
      </c>
      <c r="B103" t="s">
        <v>90</v>
      </c>
      <c r="C103" t="s">
        <v>102</v>
      </c>
      <c r="D103" t="s">
        <v>114</v>
      </c>
    </row>
    <row r="104" spans="1:4" x14ac:dyDescent="0.2">
      <c r="A104" t="s">
        <v>79</v>
      </c>
      <c r="B104" t="s">
        <v>91</v>
      </c>
      <c r="C104" t="s">
        <v>103</v>
      </c>
      <c r="D104" t="s">
        <v>115</v>
      </c>
    </row>
    <row r="105" spans="1:4" x14ac:dyDescent="0.2">
      <c r="A105" t="s">
        <v>80</v>
      </c>
      <c r="B105" t="s">
        <v>92</v>
      </c>
      <c r="C105" t="s">
        <v>104</v>
      </c>
      <c r="D105" t="s">
        <v>116</v>
      </c>
    </row>
    <row r="106" spans="1:4" x14ac:dyDescent="0.2">
      <c r="A106" t="s">
        <v>81</v>
      </c>
      <c r="B106" t="s">
        <v>93</v>
      </c>
      <c r="C106" t="s">
        <v>105</v>
      </c>
      <c r="D106" t="s">
        <v>117</v>
      </c>
    </row>
    <row r="107" spans="1:4" x14ac:dyDescent="0.2">
      <c r="A107" t="s">
        <v>82</v>
      </c>
      <c r="B107" t="s">
        <v>94</v>
      </c>
      <c r="C107" t="s">
        <v>106</v>
      </c>
      <c r="D107" t="s">
        <v>118</v>
      </c>
    </row>
    <row r="108" spans="1:4" x14ac:dyDescent="0.2">
      <c r="A108" t="s">
        <v>83</v>
      </c>
      <c r="B108" t="s">
        <v>95</v>
      </c>
      <c r="C108" t="s">
        <v>107</v>
      </c>
      <c r="D108" t="s">
        <v>119</v>
      </c>
    </row>
    <row r="109" spans="1:4" x14ac:dyDescent="0.2">
      <c r="A109" t="s">
        <v>84</v>
      </c>
      <c r="B109" t="s">
        <v>96</v>
      </c>
      <c r="C109" t="s">
        <v>108</v>
      </c>
      <c r="D109" t="s">
        <v>120</v>
      </c>
    </row>
    <row r="110" spans="1:4" x14ac:dyDescent="0.2">
      <c r="A110" t="s">
        <v>85</v>
      </c>
      <c r="B110" t="s">
        <v>97</v>
      </c>
      <c r="C110" t="s">
        <v>109</v>
      </c>
      <c r="D110" t="s">
        <v>121</v>
      </c>
    </row>
    <row r="111" spans="1:4" x14ac:dyDescent="0.2">
      <c r="A111" t="s">
        <v>86</v>
      </c>
      <c r="B111" t="s">
        <v>98</v>
      </c>
      <c r="C111" t="s">
        <v>110</v>
      </c>
      <c r="D111" t="s">
        <v>122</v>
      </c>
    </row>
    <row r="113" spans="1:4" x14ac:dyDescent="0.2">
      <c r="A113" s="1" t="s">
        <v>123</v>
      </c>
      <c r="B113" s="1" t="s">
        <v>124</v>
      </c>
      <c r="C113" s="1" t="s">
        <v>125</v>
      </c>
      <c r="D113" s="1" t="s">
        <v>126</v>
      </c>
    </row>
    <row r="114" spans="1:4" x14ac:dyDescent="0.2">
      <c r="A114" t="s">
        <v>127</v>
      </c>
      <c r="B114" t="s">
        <v>139</v>
      </c>
      <c r="C114" t="s">
        <v>411</v>
      </c>
      <c r="D114" t="s">
        <v>423</v>
      </c>
    </row>
    <row r="115" spans="1:4" x14ac:dyDescent="0.2">
      <c r="A115" t="s">
        <v>128</v>
      </c>
      <c r="B115" t="s">
        <v>140</v>
      </c>
      <c r="C115" t="s">
        <v>412</v>
      </c>
      <c r="D115" t="s">
        <v>424</v>
      </c>
    </row>
    <row r="116" spans="1:4" x14ac:dyDescent="0.2">
      <c r="A116" t="s">
        <v>129</v>
      </c>
      <c r="B116" t="s">
        <v>141</v>
      </c>
      <c r="C116" t="s">
        <v>413</v>
      </c>
      <c r="D116" t="s">
        <v>425</v>
      </c>
    </row>
    <row r="117" spans="1:4" x14ac:dyDescent="0.2">
      <c r="A117" t="s">
        <v>130</v>
      </c>
      <c r="B117" t="s">
        <v>142</v>
      </c>
      <c r="C117" t="s">
        <v>414</v>
      </c>
      <c r="D117" t="s">
        <v>426</v>
      </c>
    </row>
    <row r="118" spans="1:4" x14ac:dyDescent="0.2">
      <c r="A118" t="s">
        <v>131</v>
      </c>
      <c r="B118" t="s">
        <v>143</v>
      </c>
      <c r="C118" t="s">
        <v>415</v>
      </c>
      <c r="D118" t="s">
        <v>427</v>
      </c>
    </row>
    <row r="119" spans="1:4" x14ac:dyDescent="0.2">
      <c r="A119" t="s">
        <v>132</v>
      </c>
      <c r="B119" t="s">
        <v>144</v>
      </c>
      <c r="C119" t="s">
        <v>416</v>
      </c>
      <c r="D119" t="s">
        <v>428</v>
      </c>
    </row>
    <row r="120" spans="1:4" x14ac:dyDescent="0.2">
      <c r="A120" t="s">
        <v>133</v>
      </c>
      <c r="B120" t="s">
        <v>145</v>
      </c>
      <c r="C120" t="s">
        <v>417</v>
      </c>
      <c r="D120" t="s">
        <v>429</v>
      </c>
    </row>
    <row r="121" spans="1:4" x14ac:dyDescent="0.2">
      <c r="A121" t="s">
        <v>134</v>
      </c>
      <c r="B121" t="s">
        <v>146</v>
      </c>
      <c r="C121" t="s">
        <v>418</v>
      </c>
      <c r="D121" t="s">
        <v>151</v>
      </c>
    </row>
    <row r="122" spans="1:4" x14ac:dyDescent="0.2">
      <c r="A122" t="s">
        <v>135</v>
      </c>
      <c r="B122" t="s">
        <v>147</v>
      </c>
      <c r="C122" t="s">
        <v>419</v>
      </c>
      <c r="D122" t="s">
        <v>152</v>
      </c>
    </row>
    <row r="123" spans="1:4" x14ac:dyDescent="0.2">
      <c r="A123" t="s">
        <v>136</v>
      </c>
      <c r="B123" t="s">
        <v>148</v>
      </c>
      <c r="C123" t="s">
        <v>420</v>
      </c>
      <c r="D123" t="s">
        <v>153</v>
      </c>
    </row>
    <row r="124" spans="1:4" x14ac:dyDescent="0.2">
      <c r="A124" t="s">
        <v>137</v>
      </c>
      <c r="B124" t="s">
        <v>149</v>
      </c>
      <c r="C124" t="s">
        <v>421</v>
      </c>
      <c r="D124" t="s">
        <v>154</v>
      </c>
    </row>
    <row r="125" spans="1:4" x14ac:dyDescent="0.2">
      <c r="A125" t="s">
        <v>138</v>
      </c>
      <c r="B125" t="s">
        <v>410</v>
      </c>
      <c r="C125" t="s">
        <v>422</v>
      </c>
      <c r="D125" t="s">
        <v>155</v>
      </c>
    </row>
    <row r="127" spans="1:4" x14ac:dyDescent="0.2">
      <c r="A127" s="1" t="s">
        <v>156</v>
      </c>
      <c r="B127" s="1" t="s">
        <v>157</v>
      </c>
      <c r="C127" s="1" t="s">
        <v>158</v>
      </c>
      <c r="D127" s="1" t="s">
        <v>159</v>
      </c>
    </row>
    <row r="128" spans="1:4" x14ac:dyDescent="0.2">
      <c r="A128" t="s">
        <v>160</v>
      </c>
      <c r="B128" t="s">
        <v>172</v>
      </c>
      <c r="C128" t="s">
        <v>183</v>
      </c>
      <c r="D128" t="s">
        <v>192</v>
      </c>
    </row>
    <row r="129" spans="1:4" x14ac:dyDescent="0.2">
      <c r="A129" t="s">
        <v>161</v>
      </c>
      <c r="B129" t="s">
        <v>173</v>
      </c>
      <c r="C129" t="s">
        <v>184</v>
      </c>
      <c r="D129" t="s">
        <v>193</v>
      </c>
    </row>
    <row r="130" spans="1:4" x14ac:dyDescent="0.2">
      <c r="A130" t="s">
        <v>162</v>
      </c>
      <c r="B130" t="s">
        <v>174</v>
      </c>
      <c r="C130" t="s">
        <v>395</v>
      </c>
      <c r="D130" t="s">
        <v>194</v>
      </c>
    </row>
    <row r="131" spans="1:4" x14ac:dyDescent="0.2">
      <c r="A131" t="s">
        <v>163</v>
      </c>
      <c r="B131" t="s">
        <v>175</v>
      </c>
      <c r="C131" t="s">
        <v>185</v>
      </c>
      <c r="D131" t="s">
        <v>195</v>
      </c>
    </row>
    <row r="132" spans="1:4" x14ac:dyDescent="0.2">
      <c r="A132" t="s">
        <v>164</v>
      </c>
      <c r="B132" t="s">
        <v>176</v>
      </c>
      <c r="C132" t="s">
        <v>186</v>
      </c>
      <c r="D132" t="s">
        <v>196</v>
      </c>
    </row>
    <row r="133" spans="1:4" x14ac:dyDescent="0.2">
      <c r="A133" t="s">
        <v>165</v>
      </c>
      <c r="B133" t="s">
        <v>177</v>
      </c>
      <c r="C133" t="s">
        <v>187</v>
      </c>
      <c r="D133" t="s">
        <v>676</v>
      </c>
    </row>
    <row r="134" spans="1:4" x14ac:dyDescent="0.2">
      <c r="A134" t="s">
        <v>166</v>
      </c>
      <c r="B134" t="s">
        <v>824</v>
      </c>
      <c r="C134" t="s">
        <v>188</v>
      </c>
      <c r="D134" t="s">
        <v>546</v>
      </c>
    </row>
    <row r="135" spans="1:4" x14ac:dyDescent="0.2">
      <c r="A135" t="s">
        <v>167</v>
      </c>
      <c r="B135" t="s">
        <v>178</v>
      </c>
      <c r="C135" t="s">
        <v>189</v>
      </c>
      <c r="D135" t="s">
        <v>197</v>
      </c>
    </row>
    <row r="136" spans="1:4" x14ac:dyDescent="0.2">
      <c r="A136" t="s">
        <v>168</v>
      </c>
      <c r="B136" t="s">
        <v>179</v>
      </c>
      <c r="C136" t="s">
        <v>345</v>
      </c>
      <c r="D136" t="s">
        <v>198</v>
      </c>
    </row>
    <row r="137" spans="1:4" x14ac:dyDescent="0.2">
      <c r="A137" t="s">
        <v>169</v>
      </c>
      <c r="B137" t="s">
        <v>180</v>
      </c>
      <c r="C137" t="s">
        <v>190</v>
      </c>
      <c r="D137" t="s">
        <v>199</v>
      </c>
    </row>
    <row r="138" spans="1:4" x14ac:dyDescent="0.2">
      <c r="A138" t="s">
        <v>170</v>
      </c>
      <c r="B138" t="s">
        <v>181</v>
      </c>
      <c r="C138" t="s">
        <v>191</v>
      </c>
      <c r="D138" t="s">
        <v>200</v>
      </c>
    </row>
    <row r="139" spans="1:4" x14ac:dyDescent="0.2">
      <c r="A139" t="s">
        <v>171</v>
      </c>
      <c r="B139" t="s">
        <v>182</v>
      </c>
      <c r="C139" t="s">
        <v>747</v>
      </c>
      <c r="D139" t="s">
        <v>201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Rating Sheet</vt:lpstr>
      <vt:lpstr>Fancy Character Sheet</vt:lpstr>
      <vt:lpstr>Enchanted or Special Items</vt:lpstr>
      <vt:lpstr>Character Spells</vt:lpstr>
      <vt:lpstr>Elemental Spells</vt:lpstr>
      <vt:lpstr>Divine Spells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 Character Sheet</dc:title>
  <dc:creator>Preston Wiley</dc:creator>
  <dc:description>V3.0 04/23/2002</dc:description>
  <cp:lastModifiedBy>pswiley</cp:lastModifiedBy>
  <cp:lastPrinted>2012-02-17T22:49:33Z</cp:lastPrinted>
  <dcterms:created xsi:type="dcterms:W3CDTF">2001-11-11T06:13:52Z</dcterms:created>
  <dcterms:modified xsi:type="dcterms:W3CDTF">2013-11-19T22:15:27Z</dcterms:modified>
</cp:coreProperties>
</file>